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RR_RRF\Zespół ds. monitoringu rzeczowego\Perspektywa 2014-2020\Harmonogram naboów\5. Harmonogram na rok 2019\04 Aktualizacja maj 2019\KARTA SPRAWY\"/>
    </mc:Choice>
  </mc:AlternateContent>
  <bookViews>
    <workbookView xWindow="0" yWindow="0" windowWidth="28800" windowHeight="12435" tabRatio="458"/>
  </bookViews>
  <sheets>
    <sheet name="Arkusz1" sheetId="1" r:id="rId1"/>
    <sheet name="Arkusz2" sheetId="2" state="hidden" r:id="rId2"/>
  </sheets>
  <externalReferences>
    <externalReference r:id="rId3"/>
    <externalReference r:id="rId4"/>
  </externalReferences>
  <definedNames>
    <definedName name="_xlnm._FilterDatabase" localSheetId="0" hidden="1">Arkusz1!$A$11:$L$174</definedName>
    <definedName name="_ftn1" localSheetId="0">Arkusz1!#REF!</definedName>
    <definedName name="_ftnref1" localSheetId="0">Arkusz1!#REF!</definedName>
    <definedName name="_xlnm.Print_Area" localSheetId="0">Arkusz1!$A$1:$G$174</definedName>
    <definedName name="_xlnm.Print_Titles" localSheetId="0">Arkusz1!$11:$11</definedName>
    <definedName name="Z_41DBEE5A_291A_4D35_8839_DB0684846BA5_.wvu.FilterData" localSheetId="0" hidden="1">Arkusz1!$A$11:$G$174</definedName>
    <definedName name="Z_41DBEE5A_291A_4D35_8839_DB0684846BA5_.wvu.PrintArea" localSheetId="0" hidden="1">Arkusz1!$A$1:$G$174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Arkusz1!$A$13:$G$163</definedName>
    <definedName name="Z_4DBAE2F5_B31D_4D01_8E58_5566D17D1027_.wvu.PrintArea" localSheetId="0" hidden="1">Arkusz1!$A$1:$G$174</definedName>
    <definedName name="Z_4DBAE2F5_B31D_4D01_8E58_5566D17D1027_.wvu.PrintTitles" localSheetId="0" hidden="1">Arkusz1!$11:$11</definedName>
    <definedName name="Z_7316820A_EE0B_416D_A399_99EE4B88203D_.wvu.FilterData" localSheetId="0" hidden="1">Arkusz1!$A$11:$G$174</definedName>
    <definedName name="Z_7316820A_EE0B_416D_A399_99EE4B88203D_.wvu.PrintArea" localSheetId="0" hidden="1">Arkusz1!$A$1:$G$174</definedName>
    <definedName name="Z_7316820A_EE0B_416D_A399_99EE4B88203D_.wvu.PrintTitles" localSheetId="0" hidden="1">Arkusz1!$11:$11</definedName>
    <definedName name="Z_C422CF71_6E81_4D80_A0B5_654350A44DB1_.wvu.FilterData" localSheetId="0" hidden="1">Arkusz1!$A$11:$G$174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Arkusz1!$A$13:$G$163</definedName>
    <definedName name="Z_F3B7DC24_793B_40CB_BFD6_7E2F51978180_.wvu.PrintArea" localSheetId="0" hidden="1">Arkusz1!$A$1:$G$174</definedName>
    <definedName name="Z_F3B7DC24_793B_40CB_BFD6_7E2F51978180_.wvu.PrintTitles" localSheetId="0" hidden="1">Arkusz1!$11:$11</definedName>
  </definedNames>
  <calcPr calcId="152511"/>
  <customWorkbookViews>
    <customWorkbookView name="Marczak Sylwia - Widok osobisty" guid="{7316820A-EE0B-416D-A399-99EE4B88203D}" mergeInterval="0" personalView="1" maximized="1" xWindow="-8" yWindow="-8" windowWidth="1936" windowHeight="1056" tabRatio="458" activeSheetId="1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</customWorkbookViews>
</workbook>
</file>

<file path=xl/calcChain.xml><?xml version="1.0" encoding="utf-8"?>
<calcChain xmlns="http://schemas.openxmlformats.org/spreadsheetml/2006/main">
  <c r="D158" i="1" l="1"/>
  <c r="D157" i="1"/>
  <c r="D154" i="1"/>
  <c r="D153" i="1"/>
  <c r="D152" i="1"/>
  <c r="D150" i="1"/>
  <c r="D149" i="1"/>
  <c r="D148" i="1"/>
  <c r="D143" i="1"/>
  <c r="D138" i="1"/>
  <c r="D128" i="1"/>
  <c r="D117" i="1"/>
  <c r="D116" i="1"/>
  <c r="D113" i="1"/>
  <c r="D111" i="1"/>
  <c r="D110" i="1"/>
  <c r="D99" i="1"/>
  <c r="D98" i="1"/>
  <c r="D97" i="1"/>
  <c r="D96" i="1"/>
  <c r="D95" i="1"/>
  <c r="D86" i="1"/>
  <c r="D79" i="1"/>
  <c r="D78" i="1"/>
  <c r="D77" i="1"/>
  <c r="D75" i="1"/>
  <c r="D73" i="1"/>
  <c r="D72" i="1"/>
  <c r="D70" i="1"/>
  <c r="D68" i="1"/>
  <c r="D54" i="1"/>
  <c r="D46" i="1"/>
  <c r="D43" i="1"/>
  <c r="D37" i="1"/>
  <c r="D27" i="1"/>
  <c r="D24" i="1"/>
  <c r="D22" i="1"/>
  <c r="D16" i="1"/>
  <c r="D17" i="1"/>
  <c r="D15" i="1"/>
  <c r="D14" i="1"/>
  <c r="D81" i="1"/>
  <c r="D82" i="1"/>
  <c r="D51" i="1" l="1"/>
  <c r="D50" i="1"/>
  <c r="D129" i="1" l="1"/>
  <c r="D108" i="1" l="1"/>
  <c r="D151" i="1" l="1"/>
  <c r="D59" i="1" l="1"/>
  <c r="D141" i="1" l="1"/>
  <c r="D139" i="1"/>
  <c r="D100" i="1"/>
  <c r="D88" i="1" l="1"/>
  <c r="D123" i="1" l="1"/>
  <c r="D30" i="1" l="1"/>
  <c r="D25" i="1" l="1"/>
  <c r="E76" i="1" l="1"/>
  <c r="D19" i="1" l="1"/>
  <c r="D45" i="1" l="1"/>
  <c r="D41" i="1" l="1"/>
  <c r="D161" i="1" l="1"/>
  <c r="D55" i="1"/>
  <c r="D47" i="1"/>
  <c r="D44" i="1"/>
  <c r="D36" i="1"/>
  <c r="D71" i="1" l="1"/>
  <c r="D162" i="1" l="1"/>
  <c r="C128" i="1"/>
  <c r="F128" i="1"/>
  <c r="D130" i="1"/>
  <c r="D125" i="1"/>
  <c r="D124" i="1"/>
  <c r="D122" i="1"/>
  <c r="C122" i="1"/>
  <c r="F122" i="1"/>
  <c r="D49" i="1"/>
  <c r="D48" i="1"/>
  <c r="D29" i="1" l="1"/>
  <c r="D35" i="1" l="1"/>
  <c r="D92" i="1" l="1"/>
  <c r="D83" i="1"/>
  <c r="D80" i="1"/>
  <c r="D74" i="1" l="1"/>
  <c r="D53" i="1" l="1"/>
  <c r="B41" i="1"/>
  <c r="C41" i="1"/>
  <c r="E21" i="1"/>
  <c r="F161" i="1" l="1"/>
  <c r="D60" i="1" l="1"/>
  <c r="D40" i="1" l="1"/>
  <c r="D118" i="1" l="1"/>
  <c r="D163" i="1" l="1"/>
  <c r="D160" i="1"/>
  <c r="D159" i="1"/>
  <c r="D66" i="1" l="1"/>
  <c r="D58" i="1"/>
  <c r="D57" i="1"/>
  <c r="D56" i="1"/>
  <c r="D42" i="1" l="1"/>
</calcChain>
</file>

<file path=xl/sharedStrings.xml><?xml version="1.0" encoding="utf-8"?>
<sst xmlns="http://schemas.openxmlformats.org/spreadsheetml/2006/main" count="512" uniqueCount="230">
  <si>
    <t>Harmonogram naborów wniosków o dofinansowanie</t>
  </si>
  <si>
    <t xml:space="preserve">    </t>
  </si>
  <si>
    <t>Śląskie Centrum Przedsiębiorczości</t>
  </si>
  <si>
    <t>Wojewódzki Urząd Pracy</t>
  </si>
  <si>
    <t>Wydział Europejskiego Funduszu Społecznego</t>
  </si>
  <si>
    <t>Wykaz instytucji ogłaszających konkursy:</t>
  </si>
  <si>
    <t>j. w.</t>
  </si>
  <si>
    <t>Wydział Europejskiego Funduszu Rozwoju Regionalnego</t>
  </si>
  <si>
    <t>jw.</t>
  </si>
  <si>
    <t>1. Budowa i modernizacja sieci kanalizacyjnych dla ścieków komunalnych oraz budowa i modernizacja sieci kanalizacji deszczowej. 
2. Budowa i modernizacja oczyszczalni ścieków komunalnych. 
3. Budowa instalacji do zagospodarowania komunalnych osadów ściekowych.
4. Budowa i modernizacja systemów zaopatrzenia w wodę.</t>
  </si>
  <si>
    <t xml:space="preserve">1. Bezzwrotne dotacje na rozpoczęcie działalności gospodarczej.
2. Wsparcie doradczo-szkoleniowe dla osób planujących rozpoczęcie działalności. 
3. Wsparcie pomostowe. </t>
  </si>
  <si>
    <t>1. Budowa, przebudowa liniowej i punktowej infrastruktury transportu zbiorowego (np. zintegrowane węzły przesiadkowe, drogi rowerowe, parkingi Park&amp;Ride i Bike&amp;Ride, buspasy, budowa systemów miejskich wypożyczalni rowerów wraz z zakupem rowerów).
2. Wdrażanie inteligentnych systemów transportowych (ITS).
3. Zakup taboru autobusowego na potrzeby transportu publicznego.</t>
  </si>
  <si>
    <t xml:space="preserve">* Harmonogram ma charakter indykatywny i może ulec zmianie z uwagi na trwający proces przyjmowania dokumentów programowych oraz niezbędnych regulacji prawnych.  Dokumenty programowe opublikowane są na stronie internetowej Instytucji Zarządzającej www.rpo.slaskie.pl </t>
  </si>
  <si>
    <t>4. Śląskie Centrum Przedsiębiorczości w Chorzowie (http://www.scp-slask.pl/)</t>
  </si>
  <si>
    <t>2. Wydział Europejskiego Funduszu Społecznego Urzędu Marszałkowskiego Województwa Śląskiego (http://rpo.slaskie.pl/)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</si>
  <si>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</si>
  <si>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</si>
  <si>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</si>
  <si>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</si>
  <si>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</si>
  <si>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</si>
  <si>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</si>
  <si>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</si>
  <si>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</si>
  <si>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</si>
  <si>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</si>
  <si>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</si>
  <si>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</si>
  <si>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</si>
  <si>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t>1. Wydział Europejskiego Funduszu Rozwoju Regionalnego Urzędu Marszałkowskiego Województwa Śląskiego (http://rpo.slaskie.pl/)</t>
  </si>
  <si>
    <t>1. Szkolenia i kursy skierowane do osób dorosłych, które z własnej inicjatywy są zainteresowane nabyciem, uzupełnieniem lub podwyższeniem umiejętności, kompetencji lub kwalifikacji w obszarze umiejętności ICT i znajomości języków obcych.
2. Programy walidacji i certyfikacji kompetencji uzyskanych poza projektem w zakresie TIK i języków obcych.</t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</si>
  <si>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</si>
  <si>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</si>
  <si>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</si>
  <si>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</si>
  <si>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</si>
  <si>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</si>
  <si>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</si>
  <si>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</si>
  <si>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</si>
  <si>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</si>
  <si>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</si>
  <si>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</si>
  <si>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</si>
  <si>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t>1. Kształtowanie i rozwijanie u uczniów kompetencji kluczowych niezbędnych na rynku pracy oraz kreatywności, innowacyjności i pracy zespołowej, w tym doradztwo edukacyjno-zawodowe dla uczniów.
2. Tworzenie w szkołach warunków do nauczania opartego na metodzie eksperymentu (w powiązaniu z zaplanowanymi w projekcie zajęciami).
3. Realizacja kompleksowych programów wspomagających szkołę lub placówkę systemu oświaty w procesie indywidualizacji pracy z uczniem ze specjalnymi potrzebami edukacyjnymi oraz wsparcia ucznia młodszego.
4. Doskonalenie umiejętności i kompetencji zawodowych nauczycieli w zakresie zgodnym z zaplanowanym wsparciem na rzecz uczniów.</t>
  </si>
  <si>
    <t>marzec</t>
  </si>
  <si>
    <r>
      <t>Działanie 2.1.</t>
    </r>
    <r>
      <rPr>
        <sz val="10"/>
        <rFont val="Times New Roman"/>
        <family val="1"/>
        <charset val="238"/>
      </rPr>
      <t xml:space="preserve"> Wsparcie rozwoju cyfrowych usług publicznych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</si>
  <si>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</si>
  <si>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</si>
  <si>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</si>
  <si>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</si>
  <si>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t>Kompleksowe przygotowanie terenów inwestycyjnych typu brownfield w celu nadania im nowych funkcji gospodarczych wraz z możliwością ich promocji.</t>
  </si>
  <si>
    <t>W przypadku uruchomienia naborów na zasadzie rund, stosowna informacja zostanie umieszczona w regulaminie naboru.</t>
  </si>
  <si>
    <t>1. Modernizacja energetyczna budynków użyteczności publicznej oraz wielorodzinnych budynków mieszkalnych. 
2. Likwidacja „niskiej emisji” poprzez wymianę/modernizację indywidualnych źródeł ciepła lub podłączanie budynków do sieciowych nośników ciepła. 
3. Budowa instalacji OZE w modernizowanych energetycznie budynkach.</t>
  </si>
  <si>
    <t xml:space="preserve"> 4. Poprawa efektywności energetycznej i oświetlenia</t>
  </si>
  <si>
    <t>lipiec</t>
  </si>
  <si>
    <t>1. Tworzenie lub rozwój istniejącego zaplecza badawczo-rozwojowego w przedsiębiorstwach służącego ich działalności innowacyjnej. 
2. Wsparcie prac B+R w przedsiębiorstwach.</t>
  </si>
  <si>
    <t>Istnieje zagrożenie nieuruchomienia naboru</t>
  </si>
  <si>
    <t xml:space="preserve">Istnieje zagrożenie nieuruchomienia naboru
</t>
  </si>
  <si>
    <t xml:space="preserve">Istnieje zagrożenie nieuruchomienia naboru
</t>
  </si>
  <si>
    <t>OŚ PRIORYTETOWA I: NOWOCZESNA GOSPODARKA</t>
  </si>
  <si>
    <t>OŚ PRIORYTETOWA II: CYFROWE ŚLĄSKIE</t>
  </si>
  <si>
    <t>OŚ PRIORYTETOWA III: WZMOCNIENIE KONKURENCYJNOŚCI MŚP</t>
  </si>
  <si>
    <t>OŚ PRIORYTETOWA IV: EFEKTYWNOŚĆ ENERGETYCZNA, ODNAWIALNE ŹRÓDŁA ENERGII I GOSPODARKA NISKOEMISYJNA</t>
  </si>
  <si>
    <t>PRIORYTET: V OCHRONA ŚRODOWISKA I EFEKTYWNE WYKORZYSTANIE ZASOBÓW</t>
  </si>
  <si>
    <t>OŚ PRIORYTETOWA VI: TRANSPORT</t>
  </si>
  <si>
    <t>OŚ PRIORYTETOWA VII: REGIONALNY RYNEK PRACY</t>
  </si>
  <si>
    <t>OŚ PRIORYTETOWA VIII: REGIONALNE KADRY GOSPODARKI OPARTEJ NA WIEDZY</t>
  </si>
  <si>
    <t>OŚ PRIORYTETOWA IX: WŁĄCZENIE SPOŁECZNE</t>
  </si>
  <si>
    <t>OŚ PRIORYTETOWA X: REWITALIZACJA ORAZ INFRASTRUKTURA SPOŁECZNA I ZDROWOTNA</t>
  </si>
  <si>
    <t>OŚ PRIORYTETOWA XI: WZMOCNIENIE POTENCJAŁU EDUKACYJNEGO</t>
  </si>
  <si>
    <t>OŚ PRIORYTETOWA XII: INFRASTRUKTURA EDUKACYJNA</t>
  </si>
  <si>
    <t>NUMER I NAZWA PRIORYTETU/
DZIAŁANIA/PODDZIAŁANIA</t>
  </si>
  <si>
    <t>TYPY PROJEKTÓW MOGĄCYCH UZYSKAĆ DOFINANSOWANIE</t>
  </si>
  <si>
    <t>INSTYTUCJA OGŁASZAJĄCA KONKURS</t>
  </si>
  <si>
    <t>DODATKOWE INFORMACJE</t>
  </si>
  <si>
    <t>PLANOWANY TERMIN ROZPOCZĘCIA KONKURSU</t>
  </si>
  <si>
    <t>ORIENTACYJNA KWOTA PRZEZNACZONA NA DOFINANSOWANIE W RAMACH KONKURSU W PLN (ŚRODKI UE)**</t>
  </si>
  <si>
    <t>ORIENTACYJNA KWOTA PRZEZNACZONA NA DOFINANSOWANIE W RAMACH KONKURSU W EURO (ŚRODKI UE)**</t>
  </si>
  <si>
    <t>3. Wdrażanie programów zdrowotnych w kierunku wczesnego wykrywania nowotworów m.in. jelita grubego, piersi, szyjki macicy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</si>
  <si>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</si>
  <si>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</si>
  <si>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</si>
  <si>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</si>
  <si>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</si>
  <si>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</si>
  <si>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</si>
  <si>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</si>
  <si>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</si>
  <si>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</si>
  <si>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</si>
  <si>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</si>
  <si>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</si>
  <si>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</si>
  <si>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</si>
  <si>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</si>
  <si>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</si>
  <si>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</si>
  <si>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</si>
  <si>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</si>
  <si>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</si>
  <si>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</si>
  <si>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</si>
  <si>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</si>
  <si>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</si>
  <si>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</si>
  <si>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</si>
  <si>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</si>
  <si>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</si>
  <si>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</si>
  <si>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</si>
  <si>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</si>
  <si>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</si>
  <si>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</si>
  <si>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</si>
  <si>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</si>
  <si>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</si>
  <si>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</si>
  <si>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</si>
  <si>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</si>
  <si>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</si>
  <si>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</si>
  <si>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</si>
  <si>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</si>
  <si>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</si>
  <si>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</si>
  <si>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</si>
  <si>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</si>
  <si>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</si>
  <si>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</si>
  <si>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</si>
  <si>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t>dla Regionalnego Programu Operacyjnego Województwa Śląskiego na 2019 rok*</t>
  </si>
  <si>
    <t>brak naboru w 2019 roku</t>
  </si>
  <si>
    <t>wrzesień</t>
  </si>
  <si>
    <t>październik</t>
  </si>
  <si>
    <t>grudzień</t>
  </si>
  <si>
    <t>styczeń</t>
  </si>
  <si>
    <t>luty</t>
  </si>
  <si>
    <t>1. Budowa, przebudowa liniowej i punktowej infrastruktury transportu zbiorowego (np. zintegrowane węzły przesiadkowe, drogi rowerowe, parkingi Park&amp;Ride i Bike&amp;Ride, buspasy, budowa systemów miejskich wypożyczalni rowerów wraz z zakupem  rowerów)</t>
  </si>
  <si>
    <t>maj</t>
  </si>
  <si>
    <t>czerwiec</t>
  </si>
  <si>
    <t>2. Kompleksowe unieszkodliwianie odpadów zawierających azbest</t>
  </si>
  <si>
    <t>listopad</t>
  </si>
  <si>
    <t>kwiecień</t>
  </si>
  <si>
    <t>Przebudowa, budowa przedszkoli, oddziałów przedszkolnych w szkołach podstawowych i innych form wychowania przedszkolnego wraz z zapewnieniem niezbędnego wyposażenia, w tym przystosowanie do potrzeb osób niepełnosprawnych.</t>
  </si>
  <si>
    <t>Przebudowa, budowa , remont laboratoriów, sal do praktycznej nauki zawodu wraz z zapewnieniem wyposażenia, w tym przystosowanie do potrzeb osób niepełnosprawnych.</t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</si>
  <si>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</t>
  </si>
  <si>
    <t>1. Wsparcie typu outplacement dla przedsiębiorców i pracowników zagrożonych zwolnieniem, przewidzianych do zwolnienia lub zwolnionych z przyczyn niedotyczących  pracownika oraz dla osób odchodzących z rolnictwa</t>
  </si>
  <si>
    <r>
      <rPr>
        <b/>
        <sz val="10"/>
        <rFont val="Times New Roman"/>
        <family val="1"/>
        <charset val="238"/>
      </rPr>
      <t xml:space="preserve">Działanie 11.3. </t>
    </r>
    <r>
      <rPr>
        <sz val="10"/>
        <rFont val="Times New Roman"/>
        <family val="1"/>
        <charset val="238"/>
      </rPr>
      <t>Dostosowanie oferty kształcenia zawodowego do potrzeb lokalnego rynku pracy - kształcenie zawodowe osób dorosłych</t>
    </r>
  </si>
  <si>
    <t>3. Zakup usług proinnowacyjnych przez MŚP.</t>
  </si>
  <si>
    <t>1. Rozwój usług świadczonych przez instytucje otoczenia biznesu</t>
  </si>
  <si>
    <t>Wdrożenie i komercjalizacja innowacji produktowych oraz procesowych</t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</si>
  <si>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3.5.3 </t>
    </r>
    <r>
      <rPr>
        <sz val="10"/>
        <rFont val="Times New Roman"/>
        <family val="1"/>
        <charset val="238"/>
      </rPr>
      <t>Internacjonalizacja MŚP</t>
    </r>
  </si>
  <si>
    <t>Realizacja strategii internacjonalizacji MŚP</t>
  </si>
  <si>
    <t>2.  Wdrażanie programów zdrowotnych dot. rehabilitacji leczniczej, ułatwiających powroty do pracy i utrzymanie zatrudnienia we współpracy z pracodawcami.</t>
  </si>
  <si>
    <t>5. Wdrażanie programów zdrowotnych dotyczących chorób będących istotnym problemem zdrowotnym regionu;</t>
  </si>
  <si>
    <t xml:space="preserve">1. Działania w zakresie podniesienia jakości i dostępności usług wsparcia rodziny oraz pieczy zastępczej,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tworzenie rodzinnych form pieczy zastępczej 
oraz placówek opiekuńczo-wychowawczych typu rodzinnego do 8 dzieci i placówek opiekuńczo-wychowawczych typu socjalizacyjnego, interwencyjnego lub specjalistyczno-interwencyjnego do 14 osób;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d. zwiększanie dostępności do usług poradnictwa rodzinnego jako wspierającego wypełnienie funkcji opiekuńczo-wychowawczej zgodnie ze zidentyfikowanymi terytorialnie potrzebami.
2. Działania na rzecz rozwoju usług mieszkalnictwa wspomaganego, poprzez zapewnienie dostępu do usług świadczonych w mieszkaniach chronionych, mieszkaniach lub domach treningowych i wspieranych skierowanych do osób zagrożonych ubóstwem lub wykluczonych wspierających proces ich integracji społecznej lub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 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/z niepełnosprawnością (np. likwidowanie barier architektonicznych w miejscu zamieszkania, dowożenie posiłków) – wyłącznie jako wsparcie uzupełniające projekty dotyczące usług asystenckich lub opiekuńczych.
4. Działania w zakresie deinstytucjonalizacji 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
</t>
  </si>
  <si>
    <t xml:space="preserve">1. Kwalifikacyjne kursy zawodowe dla osób dorosłych, zainteresowanych zdobyciem nowej kwalifikacji lub szkolenia przygotowujące do egzaminu sprawdzającego, czeladniczego lub mistrzowskiego;
2. Kursy umiejętności zawodowych;
3. Pozaszkolne formy rozwoju kompetencji ogólnych, w tym kursy kompetencji ogólnych – możliwy do realizacji wyłącznie w powiązaniu z kwalifikacyjnymi kursami zawodowymi;
4. Kursy, inne niż wymienione, umożliwiające uzyskiwanie i  uzupełnianie wiedzy, umiejętności i kwalifikacji zawodowych;
5. Programy formalnej oceny i potwierdzania umiejętności/wiedzy uzyskanych w sposób pozaformalny i nieformalny w odniesieniu do kwalifikacji zawodowych;
6. Kształcenie w formach szkolnych osób dorosłych, z własnej inicjatywy zainteresowanych zdobyciem, uzupełnieniem lub podwyższeniem wykształcenia i kwalifikacji zawodowych;
7. Realizacja działań w zakresie stworzenia w szkole prowadzącej kształcenie dla dorosłych i placówkach systemu oświaty prowadzących kształcenie zawodowe dla dorosłych warunków kształcenia zawodu – możliwy do realizacji wyłącznie z typami 1-6;
8. Poprawa jakości edukacji w szkołach prowadzących kształcenie dla dorosłych  i placówkach prowadzących kształcenie zawodowe dla dorosłych  we współpracy z otoczeniem, w szczególności z pracodawcami, w tym doskonalenie umiejętności nauczycieli zawodu.
9. Tworzenie i rozwój centrów kształcenia zawodowego i ustawicznego oraz wsparcie usług edukacyjnych realizowanych przez te podmioty lub inne zespoły realizujące zadania zbieżne z zadaniami CKZiU na rzecz kształcenia zawodowego, a także podejmujących działania w zakresie poradnictwa edukacyjno - zawodowego i informacji zawodowej </t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</si>
  <si>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- tryb konkursowy</t>
    </r>
  </si>
  <si>
    <r>
      <rPr>
        <b/>
        <sz val="10"/>
        <rFont val="Times New Roman"/>
        <family val="1"/>
        <charset val="238"/>
      </rPr>
      <t>Działanie 6.1</t>
    </r>
    <r>
      <rPr>
        <sz val="10"/>
        <rFont val="Times New Roman"/>
        <family val="1"/>
        <charset val="238"/>
      </rPr>
      <t xml:space="preserve"> Drogi wojewódzkie, powiatowe i gminne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</si>
  <si>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 xml:space="preserve">.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konkurs</t>
    </r>
  </si>
  <si>
    <r>
      <rPr>
        <b/>
        <sz val="10"/>
        <rFont val="Times New Roman"/>
        <family val="1"/>
        <charset val="238"/>
      </rPr>
      <t>Działanie 10.3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10.3.2</t>
    </r>
    <r>
      <rPr>
        <sz val="10"/>
        <rFont val="Times New Roman"/>
        <family val="1"/>
        <charset val="238"/>
      </rPr>
      <t xml:space="preserve"> Rewitalizacja obszarów zdegradowanych - RIT Zachodni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</si>
  <si>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</si>
  <si>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</si>
  <si>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t xml:space="preserve"> październik</t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</si>
  <si>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</si>
  <si>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t>Wymiana/modernizacja indywidualnych źródeł ciepła ( w tym na paliwa stałe) wraz z ewentualnymi pracami termomoderniazacyjnymi</t>
  </si>
  <si>
    <r>
      <rPr>
        <b/>
        <sz val="10"/>
        <rFont val="Times New Roman"/>
        <family val="1"/>
        <charset val="238"/>
      </rPr>
      <t xml:space="preserve">Działanie 4.6 </t>
    </r>
    <r>
      <rPr>
        <sz val="10"/>
        <rFont val="Times New Roman"/>
        <family val="1"/>
        <charset val="238"/>
      </rPr>
      <t xml:space="preserve">Czyste powietrze
</t>
    </r>
    <r>
      <rPr>
        <b/>
        <sz val="10"/>
        <rFont val="Times New Roman"/>
        <family val="1"/>
        <charset val="238"/>
      </rPr>
      <t/>
    </r>
  </si>
  <si>
    <t>4. Przygotowanie dokumentacji przedprojektowej i projektowej dla budowy i przebudowy liniowej infrastruktury kolejowej.</t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</si>
  <si>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</t>
    </r>
  </si>
  <si>
    <t xml:space="preserve">**Pełna definicja typów projektów znajduje się w Szczegółowum Opisie Osi Priorytetowych Regionalnego Programu Operacyjnego Województwa Ślaskiego na lata 2014-2020. </t>
  </si>
  <si>
    <r>
      <t>Kwoty prezentowane w hramonogramie są kwotami orientacyjnymi, przeliczonymi z użyciem kursu EUR/PLN 1</t>
    </r>
    <r>
      <rPr>
        <i/>
        <sz val="10"/>
        <rFont val="Calibri"/>
        <family val="2"/>
        <charset val="238"/>
      </rPr>
      <t>€</t>
    </r>
    <r>
      <rPr>
        <i/>
        <sz val="10"/>
        <rFont val="Times New Roman"/>
        <family val="1"/>
        <charset val="238"/>
      </rPr>
      <t xml:space="preserve"> = 4 zł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</si>
  <si>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>Poprawa dostępu do profilaktyki, diagnostyki i rehabilitacji leczniczej ułatwiającej pozostanie w zatrudnieniu i powrót do pracy</t>
    </r>
    <r>
      <rPr>
        <b/>
        <sz val="10"/>
        <rFont val="Times New Roman"/>
        <family val="1"/>
        <charset val="238"/>
      </rPr>
      <t xml:space="preserve">
Poddziałanie 8.3.2. </t>
    </r>
    <r>
      <rPr>
        <sz val="10"/>
        <rFont val="Times New Roman"/>
        <family val="1"/>
        <charset val="238"/>
      </rPr>
      <t>Realizowanie aktywizacji zawodowej poprzez zapewnienie właściwej opieki zdrowotnej - konkurs</t>
    </r>
  </si>
  <si>
    <t>3. Wojewódzki Urząd Pracy w Katowicach  (http://rpo.wup-katowice.pl)</t>
  </si>
  <si>
    <t>3. Rozwój sieci regionalnych tras rowerowych</t>
  </si>
  <si>
    <t>1. Wdrażanie regionalnych programów zdrowotnych w zakresie: 
a. poprawy opieki nad  kobietą w ciąży w kontekście budowania postaw świadomego rodzicielstwa oraz wczesnego wykrywania i leczenia wad rozwojowych u dzieci w okresie prenatalnym poprzez:
a.1) organizację szkół świadomego rodzicielstwa;
a.3) działania edukacyjne dla personelu medycznego, w tym POZ.</t>
  </si>
  <si>
    <t xml:space="preserve">1. Działania w zakresie podniesienia jakości i dostępności usług wsparcia rodziny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wsparcie i rozwój rodzinnych form pieczy zastępczej oraz podnoszenie jakości usług realizowanych w instytucjonalnych formach pieczy zastępczej, w tym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d. zwiększanie dostępności do usług poradnictwa rodzinnego jako wspierającego wypełnienie funkcji opiekuńczo-wychowawczej zgodnie ze zidentyfikowanymi terytorialnie potrzebami.
2. Działania na rzecz rozwoju usług mieszkalnictwa wspomaganego, poprzez zapewnienie dostępu do usług świadczonych w mieszkaniach chronionych, mieszkaniach lub domach treningowych i wspieranych skierowanych do osób zagrożonych ubóstwem lub wykluczonych wspierających proces ich integracji społecznej i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(np. likwidowanie barier architektonicznych w miejscu zamieszkania, dowożenie posiłków) - wyłącznie jako wsparcie uzupełniające projekty dotyczące usług asystenckich lub opiekuńczych.
4. Działania w zakresie deinstytucjonalizacji  usług zdrowotnych służących zachowaniu, ratowaniu, przywracaniu lub poprawie zdrowia osób zagrożonych ubóstwem lub wykluczeniem społecznym </t>
  </si>
  <si>
    <t>2. Wsparcie prac B+R w przedsiębiorstwach.</t>
  </si>
  <si>
    <t>sierpień</t>
  </si>
  <si>
    <t>1. Dostarczenie usług rozwojowych doradczych, szkoleniowych zgodnych z potrzebami przedsiębiorstwa (m.in.: usług w zakresie wsparcia kapitałowego, zarządzania i prowadzenia działalności gospodarczej, budowania i rozwoju biznesu, organizacyjnych, ekonomiczno-finansowych, prawnych, marketingowych, w zakresie zarządzania strategicznego, audytów strategicznych, szkolenia z transferu i komercjalizacji wiedzy oraz ochrony własności przemysłowej).
2. Wspieranie rozwoju kwalifikacji pracowników zgodnie z potrzebami pracodawców.</t>
  </si>
  <si>
    <t>1. Budowa i przebudowa infrastruktury służącej do produkcji i dystrybucji energii ze źródeł odnawialnych</t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</si>
  <si>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</si>
  <si>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t>2. Wdrażanie inteligentnych systemów transportowych (ITS).
3. Zakup taboru autobusowego na potrzeby transportu publicznego.</t>
  </si>
  <si>
    <t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t>
  </si>
  <si>
    <t xml:space="preserve">1. Roboty budowlane (za wyjątkiem budowy nowych obiektów) w obiektach poprzemysłowych/powojskowych/popegeerowskich/ pokolejowych wraz z zagospodarowaniem przyległego otoczenia.
2. Zagospodarowywanie przestrzeni miejskich, w tym roboty budowlane (za wyjątkiem budowy nowych obiektów) w obiektach wraz z zagospodarowaniem przyległego otoczenia.
3. Roboty budowlane (za wyjątkiem budowy nowych obiektów) w zdegradowanych budynkach wraz z zagospodarowaniem przyległego otoczenia. </t>
  </si>
  <si>
    <t>Przebudowa, budowa, remont laboratoriów, sal do praktycznej nauki zawodu wraz z zapewnieniem wyposażenia, w tym przystosowanie do potrzeb osób niepełnosprawnych.</t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</si>
  <si>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</si>
  <si>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</si>
  <si>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</si>
  <si>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t>3. Punkty selektywnej zbiórki odpadów komunalnych (PSZOK)</t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</si>
  <si>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</si>
  <si>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OSI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</si>
  <si>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OSI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</si>
  <si>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</si>
  <si>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t>1. Tworzenie i funkcjonowanie podmiotów opieki nad dzieckiem do lat 3, w tym żłobków (m.in. przyzakładowych), klubów dziecięcych i punktów dziennej opieki.
2. Tworzenie nowych miejsc opieki w podmiotach opieki nad dzieckiem do lat 3 już istniejących.
3. Tworzenie i rozwijanie miejsc opieki nad dziećmi w innych formach opieki wymienionych w ustawie o opiece nad dziećmi do lat 3 obejmujące:
a. sprawowanie opieki przez nianię,
b. sprawowanie opieki przez opiekuna dziennego;
4. Pokrycie kosztów związanych z bieżącym świadczeniem usług opieki nad dziećmi do lat 3 dla osób znajdujących się w trudnej sytuacji, dla których obowiązek opieki nad dziećmi stanowi barierę w dostępie do rynku pracy.
Sprawowanie opieki przez nianię w ramach 3-go typu operacji może być realizowane wyłącznie jako uzupełnienie działań realizowanych w ramach  1-go, 2-go i 4-go typu operacji.</t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</si>
  <si>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</si>
  <si>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</si>
  <si>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</si>
  <si>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t xml:space="preserve">1. Wdrażanie regionalnych programów zdrowotnych w zakresie: 
c. profilaktyki nadwagi i otyłości wśród dzieci w wieku przedszkolnym.                                                                                                                     2. Działania w zakresie deinstytucjonalizacji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</t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</si>
  <si>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</si>
  <si>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t>1. Roboty budowlane (za wyjątkiem budowy nowych obiektów) w obiektach poprzemysłowych/powojskowych/popegeerowskich/pokolejowych wraz z zagospodarowaniem przyległego otoczenia.
2. Zagospodarowywanie przestrzeni miejskich, w tym roboty budowlane (za wyjątkiem budowy nowych obiektów) w obiektach wraz z zagospodarowaniem przyległego otoczenia.
3. Roboty budowlane (za wyjątkiem budowy nowych obiektów) w zdegradowanych budynkach wraz z zagospodarowaniem przyległego otoczenia.</t>
  </si>
  <si>
    <t>1. Programy zapewniania dostępu do wysokiej jakości edukacji przedszkolnej oparte na subregionalnej analizie deficytów w zakresie dostępności miejsc wychowania przedszkolnego zawartej w strategii ZIT/RIT, zwiększające liczbę miejsc wychowania przedszkolnego oraz podnoszące jakość edukacji, obejmujące:
a. utworzenie nowych miejsc wychowania przedszkolnego, w liczbie odpowiadającej faktycznemu i prognozowanemu w perspektywie 3-letniej zapotrzebowaniu na usługi edukacji przedszkolnej na terenie danej gminy/miasta,  na których są one tworzone w tym adaptacja oraz dostosowanie  pomieszczeń do potrzeb dzieci z niepełnosprawnościami i/lub doposażenie danej placówki w pomoce dydaktyczne,
b. podniesienie jakości edukacji przedszkolnej, w tym wydłużenie godzin pracy placówek wychowania przedszkolnego,
c. wyrównywanie szans edukacyjnych dzieci poprzez organizowanie i prowadzenie dodatkowych zajęć  wspierających/specjalnych w placówkach wychowania przedszkolnego ,
d. wsparcie istniejących miejsc przedszkolnych, w tym ewentualnie adaptacja pomieszczeń i/lub doposażenie danej placówki w pomoce dydaktyczne.
Wsparcie w zakresie poprawy jakości wychowania przedszkolnego (lit. b, c i d) może być realizowane bez konieczności tworzenia nowych miejsc wychowania przedszkolnego jedynie w gminach, w których poziom upowszechnienia edukacji przedszkolnej przekroczył wartość wskazaną w UP na rok 2023</t>
  </si>
  <si>
    <t>1. Poprawa jakości edukacji w szkołach i placówkach prowadzących kształcenie  zawodowe we współpracy z otoczeniem, w szczególności z pracodawcami, poprzez:
a. doskonalenie umiejętności i kompetencji zawodowych nauczycieli zawodu i instruktorów praktycznej nauki zawodu,
b. podnoszenie umiejętności oraz uzyskiwanie kwalifikacji zawodowych przez uczniów i wzmacnianie ich zdolności do zatrudnienia,
c. rozwój współpracy szkół lub placówek prowadzących kształcenie zawodowe z ich otoczeniem społeczno-gospodarczym ,
d. rozwój doradztwa edukacyjno-zawodowego.
2. Kształtowanie u uczniów szkół prowadzących kształcenie zawodowe kompetencji kluczowych i umiejętności uniwersalnych niezbędnych na rynku pracy (umiejętności matematyczno-przyrodnicze, umiejętności posługiwania się językami obcymi (w tym język polski dla cudzoziemców i osób powracających do Polski oraz ich rodzin), ICT, umiejętność rozumienia,  kreatywność, innowacyjność, przedsiębiorczość, krytyczne myślenie, rozwiązywanie problemów, umiejętność uczenia się, umiejętność pracy zespołowej w kontekście środowiska pracy);                                                                       3. Realizacja kompleksowych programów kształcenia praktycznego organizowanych w miejscu pracy
4. Realizacja działań w zakresie stworzenia w szkole i placówkach prowadzących kształcenie zawodowe warunków kształcenia zawodu, odzwierciedlających naturalne warunki pracy.</t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</si>
  <si>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</si>
  <si>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t>3. Zakup taboru autobusowego na potrzeby transportu publicznego.</t>
  </si>
  <si>
    <t>Ogłoszenie naboru warunkowane jest ustaleniami co do zasad współfinansowania z Programem GEPARD II.</t>
  </si>
  <si>
    <t>Ogłoszenie naboru warunkowane jest ustaleniami co do zasad współfinansowania z programami krajowymi</t>
  </si>
  <si>
    <t>3. Tworzenie systemów i aplikacji przyczyniających się do zwiększenia dostępu do cyfrowych usług publicznych z obszaru e-zdrowia</t>
  </si>
  <si>
    <t>1. Budowa/rozwój/modernizacja zakładów odzysku i unieszkodliwiania odpadów komunalnych</t>
  </si>
  <si>
    <t>7. Wdrożenie programów ukierunkowanych na eliminowanie zdrowotnych czynników ryzyka w miejscu pracy, z uwzględnieniem działań szkoleniowych
8. Działania w zakresie przekwalifikowania osób starszych pracujących w trudnych warunkach, pozwalające im na zdobycie kwalifikacji do wykonywania prac, które będą uwzględniały ich umiejętności i stan zdrowia.</t>
  </si>
  <si>
    <t>1. Kształtowanie kompetencji kluczowych i  umiejętności uniwersalnych uczniów niezbędnych na rynku pracy (umiejętności matematyczno-przyrodnicze, umiejętności posługiwania się językami obcymi, w tym język polski dla cudzoziemców i osób powracających do Polski oraz ich rodzin, ICT, umiejętność rozumienia, kreatywność, innowacyjność, przedsiębiorczość, krytyczne myślenie, rozwiązywanie problemów, umiejętność uczenia się, umiejętność pracy zespołowej w kontekście środowiska pracy) ;
2. Tworzenie w szkołach warunków do nauczania  eksperymentalnego (w powiązaniu z zaplanowanymi w projekcie zajęciami);
3. Indywidualizacja pracy z uczniem o specjalnych bądź największych potrzebach edukacyjnych i rozwojowych ;
4. Doskonalenie umiejętności i kompetencji zawodowych nauczycieli w zakresie zgodnym z zaplanowanym wsparciem na rzecz uczniów.</t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</si>
  <si>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</si>
  <si>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</si>
  <si>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</si>
  <si>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</si>
  <si>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</si>
  <si>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</si>
  <si>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t>1. Kompleksowe działania na rzecz integracji osób, rodzin, grup wykluczonych i zagrożonych wykluczeniem społecznym z zastosowaniem instrumentów aktywnej integracji 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                                                                                                                                  6.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</t>
  </si>
  <si>
    <t>1. Działania w zakresie podniesienia jakości i dostępności usług wsparcia rodziny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wsparcie i rozwój rodzinnych form pieczy zastępczej oraz podnoszenie jakości usług realizowanych w instytucjonalnych formach pieczy zastępczej, w tym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d. zwiększanie dostępności do usług poradnictwa rodzinnego jako wspierającego wypełnienie funkcji opiekuńczo-wychowawczej zgodnie ze zidentyfikowanymi terytorialnie potrzebami.
2. Działania na rzecz rozwoju usług mieszkalnictwa wspomaganego, poprzez zapewnienie dostępu do usług świadczonych w mieszkaniach chronionych, mieszkaniach lub domach treningowych i wspieranych skierowanych do osób zagrożonych ubóstwem lub wykluczonych wspierających proces ich integracji społecznej i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(np. likwidowanie barier architektonicznych w miejscu zamieszkania, dowożenie posiłków) - wyłącznie jako wsparcie uzupełniające projekty dotyczące usług asystenckich lub opiekuńczych.                                                                                                                                                                                                                        4. Działania na rzecz rozwoju środowiskowych form usług społecznych świadczonych w ośrodkach  wsparcia, o których mowa w ustawie z dnia 12 marca 2004 r. o pomocy społecznej</t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</si>
  <si>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</si>
  <si>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</si>
  <si>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</si>
  <si>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</si>
  <si>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</si>
  <si>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</si>
  <si>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</si>
  <si>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</si>
  <si>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</si>
  <si>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t xml:space="preserve">                                                                         Załącznik nr 1 do Uchwały Nr 1163/43/VI/2019 Zarządu Województwa Śląskiego z dn. 29.05.2019 r.</t>
  </si>
  <si>
    <t>(v.4 z dnia 29 maja 2019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</si>
</sst>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€-1];[Red]\-#,##0.00\ [$€-1]"/>
    <numFmt numFmtId="165" formatCode="mmmm\ yyyy"/>
    <numFmt numFmtId="166" formatCode="_-[$€-2]\ * #,##0.00_-;\-[$€-2]\ * #,##0.00_-;_-[$€-2]\ * &quot;-&quot;??_-;_-@_-"/>
    <numFmt numFmtId="167" formatCode="#,##0.00\ [$€-1]"/>
    <numFmt numFmtId="168" formatCode="#,##0.00\ &quot;zł&quot;"/>
  </numFmts>
  <fonts count="20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25"/>
      <color rgb="FFFF0000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Calibri"/>
      <family val="2"/>
      <charset val="238"/>
    </font>
    <font>
      <i/>
      <sz val="10"/>
      <color rgb="FFFF0000"/>
      <name val="Times New Roman"/>
      <family val="1"/>
      <charset val="238"/>
    </font>
    <font>
      <sz val="11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" fontId="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8" fontId="3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7" fillId="0" borderId="1" xfId="3" applyNumberFormat="1" applyFont="1" applyFill="1" applyBorder="1" applyAlignment="1">
      <alignment horizontal="right" vertical="center" wrapText="1"/>
    </xf>
    <xf numFmtId="168" fontId="7" fillId="2" borderId="1" xfId="3" applyNumberFormat="1" applyFont="1" applyFill="1" applyBorder="1" applyAlignment="1">
      <alignment horizontal="right" vertical="center" wrapText="1"/>
    </xf>
    <xf numFmtId="168" fontId="0" fillId="0" borderId="0" xfId="0" applyNumberFormat="1"/>
    <xf numFmtId="167" fontId="7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8" fontId="15" fillId="2" borderId="1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8" fontId="7" fillId="0" borderId="1" xfId="0" applyNumberFormat="1" applyFont="1" applyFill="1" applyBorder="1" applyAlignment="1">
      <alignment horizontal="left" vertical="center" wrapText="1"/>
    </xf>
    <xf numFmtId="168" fontId="7" fillId="2" borderId="1" xfId="0" applyNumberFormat="1" applyFont="1" applyFill="1" applyBorder="1" applyAlignment="1">
      <alignment horizontal="left" vertical="center" wrapText="1"/>
    </xf>
    <xf numFmtId="2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68" fontId="15" fillId="0" borderId="1" xfId="3" applyNumberFormat="1" applyFont="1" applyFill="1" applyBorder="1" applyAlignment="1">
      <alignment horizontal="right" vertical="center" wrapText="1"/>
    </xf>
    <xf numFmtId="167" fontId="15" fillId="0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6" fillId="4" borderId="1" xfId="3" applyNumberFormat="1" applyFont="1" applyFill="1" applyBorder="1" applyAlignment="1">
      <alignment horizontal="center" vertical="center" wrapText="1"/>
    </xf>
    <xf numFmtId="167" fontId="6" fillId="4" borderId="1" xfId="2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8" fontId="7" fillId="0" borderId="1" xfId="5" applyNumberFormat="1" applyFont="1" applyFill="1" applyBorder="1" applyAlignment="1">
      <alignment horizontal="right" vertical="center" wrapText="1"/>
    </xf>
    <xf numFmtId="167" fontId="7" fillId="0" borderId="1" xfId="6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8" fontId="7" fillId="2" borderId="1" xfId="0" applyNumberFormat="1" applyFont="1" applyFill="1" applyBorder="1" applyAlignment="1">
      <alignment horizontal="right" vertical="center" wrapText="1"/>
    </xf>
    <xf numFmtId="168" fontId="16" fillId="0" borderId="1" xfId="0" applyNumberFormat="1" applyFont="1" applyFill="1" applyBorder="1" applyAlignment="1">
      <alignment horizontal="left" vertical="center" wrapText="1"/>
    </xf>
    <xf numFmtId="168" fontId="7" fillId="0" borderId="1" xfId="3" applyNumberFormat="1" applyFont="1" applyFill="1" applyBorder="1" applyAlignment="1">
      <alignment vertical="center" wrapText="1"/>
    </xf>
    <xf numFmtId="17" fontId="7" fillId="2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9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8" fontId="10" fillId="2" borderId="1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68" fontId="6" fillId="0" borderId="0" xfId="0" applyNumberFormat="1" applyFont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168" fontId="7" fillId="0" borderId="1" xfId="3" applyNumberFormat="1" applyFont="1" applyFill="1" applyBorder="1" applyAlignment="1">
      <alignment horizontal="right" vertical="center"/>
    </xf>
    <xf numFmtId="167" fontId="7" fillId="0" borderId="1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 wrapText="1"/>
    </xf>
    <xf numFmtId="44" fontId="13" fillId="0" borderId="0" xfId="3" applyNumberFormat="1" applyFont="1" applyBorder="1" applyAlignment="1">
      <alignment horizontal="right" vertical="center" wrapText="1"/>
    </xf>
    <xf numFmtId="166" fontId="13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44" fontId="14" fillId="0" borderId="0" xfId="3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7">
    <cellStyle name="Dziesiętny 2" xfId="1"/>
    <cellStyle name="Dziesiętny 2 2" xfId="4"/>
    <cellStyle name="Hiperłącze" xfId="2" builtinId="8"/>
    <cellStyle name="Normalny" xfId="0" builtinId="0"/>
    <cellStyle name="Normalny 3" xfId="6"/>
    <cellStyle name="Walutowy" xfId="3" builtinId="4"/>
    <cellStyle name="Walutowy 2" xfId="5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R_RRF/Zesp&#243;&#322;%20ds.%20monitoringu%20rzeczowego/Perspektywa%202014-2020/Harmonogram%20nabo&#243;w/5.%20Harmonogram%20na%20rok%202019/02%20Aktualizacja%20styczen%202019/Propozycje%20zmian/Aktualizacja%20harmonogram%202019%20stycze&#324;%20WF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R_RRF/Zesp&#243;&#322;%20ds.%20monitoringu%20rzeczowego/Perspektywa%202014-2020/Harmonogram%20nabo&#243;w/5.%20Harmonogram%20na%20rok%202019/03%20Aktualizacja%20marzec%202019/proponowane%20zmiany/Harmonogram_zmiany_WFR%20-%20po%20spotkaniu%2019.03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19 aktualizacja"/>
    </sheetNames>
    <sheetDataSet>
      <sheetData sheetId="0">
        <row r="41">
          <cell r="B41" t="str">
            <v>lipiec</v>
          </cell>
          <cell r="C41" t="str">
            <v>3. Zakup taboru autobusowego na potrzeby transportu publicznego.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>
        <row r="116">
          <cell r="C116" t="str">
            <v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v>
          </cell>
          <cell r="F116" t="str">
            <v>Wydział Europejskiego Funduszu Rozwoju Regionalnego</v>
          </cell>
        </row>
        <row r="122">
          <cell r="C122" t="str">
            <v xml:space="preserve">1. Roboty budowlane (za wyjątkiem budowy nowych obiektów) w obiektach poprzemysłowych/powojskowych/popegeerowskich/ pokolejowych wraz z zagospodarowaniem przyległego otoczenia.
2. Zagospodarowywanie przestrzeni miejskich, w tym roboty budowlane (za wyjątkiem budowy nowych obiektów) w obiektach wraz z zagospodarowaniem przyległego otoczenia.
3. Roboty budowlane (za wyjątkiem budowy nowych obiektów) w zdegradowanych budynkach wraz z zagospodarowaniem przyległego otoczenia. </v>
          </cell>
          <cell r="F122" t="str">
            <v>Wydział Europejskiego Funduszu Rozwoju Regionalnego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showGridLines="0" tabSelected="1" view="pageBreakPreview" zoomScale="80" zoomScaleNormal="80" zoomScaleSheetLayoutView="80" zoomScalePageLayoutView="30" workbookViewId="0">
      <selection activeCell="E4" sqref="E4"/>
    </sheetView>
  </sheetViews>
  <sheetFormatPr defaultRowHeight="65.099999999999994" customHeight="1" x14ac:dyDescent="0.3"/>
  <cols>
    <col min="1" max="1" width="53.5" style="44" customWidth="1"/>
    <col min="2" max="2" width="12.625" style="9" customWidth="1"/>
    <col min="3" max="3" width="99" style="1" customWidth="1"/>
    <col min="4" max="4" width="22" style="22" customWidth="1"/>
    <col min="5" max="5" width="24.125" style="17" customWidth="1"/>
    <col min="6" max="6" width="18.125" style="14" customWidth="1"/>
    <col min="7" max="7" width="31.625" style="14" customWidth="1"/>
    <col min="8" max="8" width="32.625" style="97" customWidth="1"/>
    <col min="9" max="9" width="16" bestFit="1" customWidth="1"/>
    <col min="10" max="10" width="15" bestFit="1" customWidth="1"/>
  </cols>
  <sheetData>
    <row r="1" spans="1:9" s="20" customFormat="1" ht="65.099999999999994" customHeight="1" x14ac:dyDescent="0.3">
      <c r="A1" s="55"/>
      <c r="B1" s="56"/>
      <c r="C1" s="139" t="s">
        <v>228</v>
      </c>
      <c r="D1" s="140"/>
      <c r="E1" s="141"/>
      <c r="F1" s="139"/>
      <c r="G1" s="139"/>
      <c r="H1" s="96"/>
    </row>
    <row r="2" spans="1:9" ht="65.099999999999994" customHeight="1" x14ac:dyDescent="0.3">
      <c r="A2" s="40"/>
      <c r="B2" s="10"/>
      <c r="C2" s="8"/>
      <c r="D2" s="21"/>
      <c r="E2" s="16"/>
      <c r="F2" s="13"/>
      <c r="G2" s="13"/>
    </row>
    <row r="3" spans="1:9" ht="65.099999999999994" customHeight="1" x14ac:dyDescent="0.3">
      <c r="A3" s="41"/>
      <c r="B3" s="10"/>
      <c r="C3" s="8"/>
      <c r="D3" s="21"/>
      <c r="E3" s="16"/>
      <c r="F3" s="13"/>
      <c r="G3" s="13"/>
    </row>
    <row r="4" spans="1:9" ht="65.099999999999994" customHeight="1" x14ac:dyDescent="0.3">
      <c r="A4" s="40"/>
      <c r="B4" s="10"/>
      <c r="C4" s="8"/>
      <c r="D4" s="21"/>
      <c r="E4" s="16"/>
      <c r="F4" s="13"/>
      <c r="G4" s="13"/>
    </row>
    <row r="5" spans="1:9" ht="65.099999999999994" customHeight="1" x14ac:dyDescent="0.3">
      <c r="A5" s="142" t="s">
        <v>0</v>
      </c>
      <c r="B5" s="142"/>
      <c r="C5" s="142"/>
      <c r="D5" s="143"/>
      <c r="E5" s="144"/>
      <c r="F5" s="142"/>
      <c r="G5" s="142"/>
    </row>
    <row r="6" spans="1:9" ht="65.099999999999994" customHeight="1" x14ac:dyDescent="0.3">
      <c r="A6" s="142" t="s">
        <v>131</v>
      </c>
      <c r="B6" s="142"/>
      <c r="C6" s="142"/>
      <c r="D6" s="143"/>
      <c r="E6" s="144"/>
      <c r="F6" s="142"/>
      <c r="G6" s="142"/>
    </row>
    <row r="7" spans="1:9" ht="65.099999999999994" customHeight="1" x14ac:dyDescent="0.3">
      <c r="A7" s="142" t="s">
        <v>229</v>
      </c>
      <c r="B7" s="142"/>
      <c r="C7" s="142"/>
      <c r="D7" s="143"/>
      <c r="E7" s="144"/>
      <c r="F7" s="142"/>
      <c r="G7" s="142"/>
    </row>
    <row r="8" spans="1:9" ht="65.099999999999994" customHeight="1" x14ac:dyDescent="0.3">
      <c r="A8" s="40"/>
      <c r="B8" s="10"/>
      <c r="C8" s="8"/>
      <c r="D8" s="21"/>
      <c r="E8" s="16"/>
      <c r="F8" s="13"/>
      <c r="G8" s="13"/>
    </row>
    <row r="9" spans="1:9" ht="65.099999999999994" customHeight="1" x14ac:dyDescent="0.3">
      <c r="A9" s="42"/>
      <c r="B9" s="11"/>
      <c r="C9" s="8"/>
      <c r="D9" s="21"/>
      <c r="E9" s="16"/>
      <c r="F9" s="13"/>
      <c r="G9" s="13"/>
    </row>
    <row r="10" spans="1:9" ht="65.099999999999994" customHeight="1" x14ac:dyDescent="0.3">
      <c r="A10" s="40"/>
      <c r="B10" s="10" t="s">
        <v>1</v>
      </c>
      <c r="C10" s="8"/>
      <c r="D10" s="21"/>
      <c r="E10" s="16"/>
      <c r="F10" s="13"/>
      <c r="G10" s="13"/>
    </row>
    <row r="11" spans="1:9" ht="79.5" customHeight="1" x14ac:dyDescent="0.3">
      <c r="A11" s="57" t="s">
        <v>72</v>
      </c>
      <c r="B11" s="57" t="s">
        <v>76</v>
      </c>
      <c r="C11" s="57" t="s">
        <v>73</v>
      </c>
      <c r="D11" s="58" t="s">
        <v>77</v>
      </c>
      <c r="E11" s="59" t="s">
        <v>78</v>
      </c>
      <c r="F11" s="60" t="s">
        <v>74</v>
      </c>
      <c r="G11" s="57" t="s">
        <v>75</v>
      </c>
    </row>
    <row r="12" spans="1:9" ht="24.95" customHeight="1" x14ac:dyDescent="0.3">
      <c r="A12" s="128" t="s">
        <v>60</v>
      </c>
      <c r="B12" s="128"/>
      <c r="C12" s="128"/>
      <c r="D12" s="128"/>
      <c r="E12" s="128"/>
      <c r="F12" s="128"/>
      <c r="G12" s="128"/>
    </row>
    <row r="13" spans="1:9" ht="65.099999999999994" customHeight="1" x14ac:dyDescent="0.3">
      <c r="A13" s="7" t="s">
        <v>15</v>
      </c>
      <c r="B13" s="125" t="s">
        <v>132</v>
      </c>
      <c r="C13" s="125"/>
      <c r="D13" s="125"/>
      <c r="E13" s="125"/>
      <c r="F13" s="125"/>
      <c r="G13" s="125"/>
    </row>
    <row r="14" spans="1:9" ht="65.099999999999994" customHeight="1" x14ac:dyDescent="0.3">
      <c r="A14" s="123" t="s">
        <v>32</v>
      </c>
      <c r="B14" s="52" t="s">
        <v>55</v>
      </c>
      <c r="C14" s="54" t="s">
        <v>56</v>
      </c>
      <c r="D14" s="30">
        <f>E14*4</f>
        <v>60000000</v>
      </c>
      <c r="E14" s="31">
        <v>15000000</v>
      </c>
      <c r="F14" s="54" t="s">
        <v>2</v>
      </c>
      <c r="G14" s="54"/>
      <c r="I14" s="25"/>
    </row>
    <row r="15" spans="1:9" ht="65.099999999999994" customHeight="1" x14ac:dyDescent="0.3">
      <c r="A15" s="126"/>
      <c r="B15" s="80" t="s">
        <v>133</v>
      </c>
      <c r="C15" s="54" t="s">
        <v>177</v>
      </c>
      <c r="D15" s="30">
        <f>E15*4</f>
        <v>35000000</v>
      </c>
      <c r="E15" s="81">
        <v>8750000</v>
      </c>
      <c r="F15" s="54" t="s">
        <v>2</v>
      </c>
      <c r="G15" s="72"/>
      <c r="I15" s="25"/>
    </row>
    <row r="16" spans="1:9" ht="65.099999999999994" customHeight="1" x14ac:dyDescent="0.3">
      <c r="A16" s="124"/>
      <c r="B16" s="52" t="s">
        <v>142</v>
      </c>
      <c r="C16" s="54" t="s">
        <v>149</v>
      </c>
      <c r="D16" s="30">
        <f t="shared" ref="D16:D17" si="0">E16*4</f>
        <v>24000000</v>
      </c>
      <c r="E16" s="26">
        <v>6000000</v>
      </c>
      <c r="F16" s="54" t="s">
        <v>2</v>
      </c>
      <c r="G16" s="54"/>
      <c r="I16" s="25"/>
    </row>
    <row r="17" spans="1:10" ht="65.099999999999994" customHeight="1" x14ac:dyDescent="0.3">
      <c r="A17" s="53" t="s">
        <v>16</v>
      </c>
      <c r="B17" s="52" t="s">
        <v>136</v>
      </c>
      <c r="C17" s="54" t="s">
        <v>150</v>
      </c>
      <c r="D17" s="30">
        <f t="shared" si="0"/>
        <v>27600000</v>
      </c>
      <c r="E17" s="26">
        <v>6900000</v>
      </c>
      <c r="F17" s="54" t="s">
        <v>2</v>
      </c>
      <c r="G17" s="54" t="s">
        <v>57</v>
      </c>
      <c r="I17" s="25"/>
    </row>
    <row r="18" spans="1:10" ht="24.95" customHeight="1" x14ac:dyDescent="0.3">
      <c r="A18" s="145" t="s">
        <v>61</v>
      </c>
      <c r="B18" s="146"/>
      <c r="C18" s="146"/>
      <c r="D18" s="146"/>
      <c r="E18" s="146"/>
      <c r="F18" s="146"/>
      <c r="G18" s="146"/>
      <c r="I18" s="25"/>
    </row>
    <row r="19" spans="1:10" ht="65.099999999999994" customHeight="1" x14ac:dyDescent="0.3">
      <c r="A19" s="7" t="s">
        <v>46</v>
      </c>
      <c r="B19" s="106" t="s">
        <v>134</v>
      </c>
      <c r="C19" s="19" t="s">
        <v>207</v>
      </c>
      <c r="D19" s="66">
        <f>E19*4</f>
        <v>23040000</v>
      </c>
      <c r="E19" s="67">
        <v>5760000</v>
      </c>
      <c r="F19" s="19" t="s">
        <v>7</v>
      </c>
      <c r="G19" s="54" t="s">
        <v>57</v>
      </c>
      <c r="I19" s="25"/>
    </row>
    <row r="20" spans="1:10" ht="24.95" customHeight="1" x14ac:dyDescent="0.3">
      <c r="A20" s="145" t="s">
        <v>62</v>
      </c>
      <c r="B20" s="145"/>
      <c r="C20" s="145"/>
      <c r="D20" s="145"/>
      <c r="E20" s="145"/>
      <c r="F20" s="145"/>
      <c r="G20" s="145"/>
      <c r="I20" s="25"/>
    </row>
    <row r="21" spans="1:10" ht="51.75" customHeight="1" x14ac:dyDescent="0.3">
      <c r="A21" s="7" t="s">
        <v>82</v>
      </c>
      <c r="B21" s="106" t="s">
        <v>139</v>
      </c>
      <c r="C21" s="19" t="s">
        <v>51</v>
      </c>
      <c r="D21" s="66">
        <v>11200000</v>
      </c>
      <c r="E21" s="67">
        <f>D21/4</f>
        <v>2800000</v>
      </c>
      <c r="F21" s="19" t="s">
        <v>7</v>
      </c>
      <c r="G21" s="19"/>
      <c r="H21" s="98"/>
      <c r="I21" s="25"/>
    </row>
    <row r="22" spans="1:10" ht="49.5" customHeight="1" x14ac:dyDescent="0.3">
      <c r="A22" s="7" t="s">
        <v>81</v>
      </c>
      <c r="B22" s="106" t="s">
        <v>134</v>
      </c>
      <c r="C22" s="19" t="s">
        <v>51</v>
      </c>
      <c r="D22" s="23">
        <f>E22*4</f>
        <v>2000000</v>
      </c>
      <c r="E22" s="26">
        <v>500000</v>
      </c>
      <c r="F22" s="108" t="s">
        <v>7</v>
      </c>
      <c r="G22" s="19"/>
      <c r="I22" s="25"/>
      <c r="J22" s="25"/>
    </row>
    <row r="23" spans="1:10" ht="54.75" customHeight="1" x14ac:dyDescent="0.3">
      <c r="A23" s="7" t="s">
        <v>187</v>
      </c>
      <c r="B23" s="125" t="s">
        <v>132</v>
      </c>
      <c r="C23" s="125"/>
      <c r="D23" s="125"/>
      <c r="E23" s="125"/>
      <c r="F23" s="125"/>
      <c r="G23" s="125"/>
      <c r="H23" s="98"/>
      <c r="I23" s="25"/>
    </row>
    <row r="24" spans="1:10" s="2" customFormat="1" ht="35.25" customHeight="1" x14ac:dyDescent="0.3">
      <c r="A24" s="147" t="s">
        <v>33</v>
      </c>
      <c r="B24" s="52" t="s">
        <v>137</v>
      </c>
      <c r="C24" s="4" t="s">
        <v>151</v>
      </c>
      <c r="D24" s="32">
        <f>E24*4</f>
        <v>20000000</v>
      </c>
      <c r="E24" s="33">
        <v>5000000</v>
      </c>
      <c r="F24" s="54" t="s">
        <v>2</v>
      </c>
      <c r="G24" s="4"/>
      <c r="H24" s="99"/>
      <c r="I24" s="25"/>
    </row>
    <row r="25" spans="1:10" s="2" customFormat="1" ht="35.25" customHeight="1" x14ac:dyDescent="0.3">
      <c r="A25" s="148"/>
      <c r="B25" s="107" t="s">
        <v>134</v>
      </c>
      <c r="C25" s="114" t="s">
        <v>151</v>
      </c>
      <c r="D25" s="32">
        <f>E25*4</f>
        <v>80000000</v>
      </c>
      <c r="E25" s="33">
        <v>20000000</v>
      </c>
      <c r="F25" s="54" t="s">
        <v>2</v>
      </c>
      <c r="G25" s="69"/>
      <c r="H25" s="99"/>
      <c r="I25" s="25"/>
    </row>
    <row r="26" spans="1:10" ht="51.75" customHeight="1" x14ac:dyDescent="0.3">
      <c r="A26" s="7" t="s">
        <v>42</v>
      </c>
      <c r="B26" s="125" t="s">
        <v>132</v>
      </c>
      <c r="C26" s="125"/>
      <c r="D26" s="125"/>
      <c r="E26" s="125"/>
      <c r="F26" s="125"/>
      <c r="G26" s="125"/>
      <c r="I26" s="25"/>
    </row>
    <row r="27" spans="1:10" ht="55.5" customHeight="1" x14ac:dyDescent="0.3">
      <c r="A27" s="45" t="s">
        <v>152</v>
      </c>
      <c r="B27" s="34" t="s">
        <v>140</v>
      </c>
      <c r="C27" s="35" t="s">
        <v>153</v>
      </c>
      <c r="D27" s="30">
        <f>4*E27</f>
        <v>8000000</v>
      </c>
      <c r="E27" s="31">
        <v>2000000</v>
      </c>
      <c r="F27" s="54" t="s">
        <v>2</v>
      </c>
      <c r="G27" s="51"/>
      <c r="I27" s="25"/>
    </row>
    <row r="28" spans="1:10" ht="24.95" customHeight="1" x14ac:dyDescent="0.3">
      <c r="A28" s="145" t="s">
        <v>63</v>
      </c>
      <c r="B28" s="145"/>
      <c r="C28" s="145"/>
      <c r="D28" s="145"/>
      <c r="E28" s="145"/>
      <c r="F28" s="145"/>
      <c r="G28" s="145"/>
      <c r="I28" s="25"/>
    </row>
    <row r="29" spans="1:10" ht="49.5" customHeight="1" x14ac:dyDescent="0.3">
      <c r="A29" s="7" t="s">
        <v>188</v>
      </c>
      <c r="B29" s="78" t="s">
        <v>135</v>
      </c>
      <c r="C29" s="19" t="s">
        <v>180</v>
      </c>
      <c r="D29" s="23">
        <f>E29*4</f>
        <v>12000000</v>
      </c>
      <c r="E29" s="26">
        <v>3000000</v>
      </c>
      <c r="F29" s="79" t="s">
        <v>7</v>
      </c>
      <c r="G29" s="19"/>
      <c r="I29" s="25"/>
    </row>
    <row r="30" spans="1:10" ht="45" customHeight="1" x14ac:dyDescent="0.3">
      <c r="A30" s="7" t="s">
        <v>80</v>
      </c>
      <c r="B30" s="107" t="s">
        <v>133</v>
      </c>
      <c r="C30" s="4" t="s">
        <v>180</v>
      </c>
      <c r="D30" s="23">
        <f>E30*4</f>
        <v>2200000</v>
      </c>
      <c r="E30" s="26">
        <v>550000</v>
      </c>
      <c r="F30" s="54" t="s">
        <v>7</v>
      </c>
      <c r="G30" s="19"/>
      <c r="I30" s="25"/>
    </row>
    <row r="31" spans="1:10" ht="43.5" customHeight="1" x14ac:dyDescent="0.3">
      <c r="A31" s="75" t="s">
        <v>83</v>
      </c>
      <c r="B31" s="125" t="s">
        <v>132</v>
      </c>
      <c r="C31" s="125"/>
      <c r="D31" s="125"/>
      <c r="E31" s="125"/>
      <c r="F31" s="125"/>
      <c r="G31" s="125"/>
      <c r="I31" s="25"/>
    </row>
    <row r="32" spans="1:10" ht="49.5" customHeight="1" x14ac:dyDescent="0.3">
      <c r="A32" s="53" t="s">
        <v>84</v>
      </c>
      <c r="B32" s="125" t="s">
        <v>132</v>
      </c>
      <c r="C32" s="125"/>
      <c r="D32" s="125"/>
      <c r="E32" s="125"/>
      <c r="F32" s="125"/>
      <c r="G32" s="125"/>
      <c r="I32" s="25"/>
    </row>
    <row r="33" spans="1:9" ht="37.5" customHeight="1" x14ac:dyDescent="0.3">
      <c r="A33" s="53" t="s">
        <v>85</v>
      </c>
      <c r="B33" s="129" t="s">
        <v>132</v>
      </c>
      <c r="C33" s="129"/>
      <c r="D33" s="129"/>
      <c r="E33" s="129"/>
      <c r="F33" s="129"/>
      <c r="G33" s="129"/>
      <c r="I33" s="25"/>
    </row>
    <row r="34" spans="1:9" ht="69.75" customHeight="1" x14ac:dyDescent="0.3">
      <c r="A34" s="53" t="s">
        <v>165</v>
      </c>
      <c r="B34" s="129" t="s">
        <v>132</v>
      </c>
      <c r="C34" s="129"/>
      <c r="D34" s="129"/>
      <c r="E34" s="129"/>
      <c r="F34" s="129"/>
      <c r="G34" s="129"/>
      <c r="I34" s="25"/>
    </row>
    <row r="35" spans="1:9" ht="70.5" customHeight="1" x14ac:dyDescent="0.3">
      <c r="A35" s="74" t="s">
        <v>181</v>
      </c>
      <c r="B35" s="29" t="s">
        <v>135</v>
      </c>
      <c r="C35" s="54" t="s">
        <v>53</v>
      </c>
      <c r="D35" s="23">
        <f>E35*4</f>
        <v>9000000</v>
      </c>
      <c r="E35" s="26">
        <v>2250000</v>
      </c>
      <c r="F35" s="74" t="s">
        <v>7</v>
      </c>
      <c r="G35" s="74"/>
      <c r="I35" s="25"/>
    </row>
    <row r="36" spans="1:9" ht="65.099999999999994" customHeight="1" x14ac:dyDescent="0.3">
      <c r="A36" s="53" t="s">
        <v>86</v>
      </c>
      <c r="B36" s="29" t="s">
        <v>134</v>
      </c>
      <c r="C36" s="54" t="s">
        <v>53</v>
      </c>
      <c r="D36" s="23">
        <f>E36*4</f>
        <v>8400000</v>
      </c>
      <c r="E36" s="26">
        <v>2100000</v>
      </c>
      <c r="F36" s="53" t="s">
        <v>7</v>
      </c>
      <c r="G36" s="19"/>
      <c r="I36" s="25"/>
    </row>
    <row r="37" spans="1:9" ht="65.099999999999994" customHeight="1" x14ac:dyDescent="0.3">
      <c r="A37" s="53" t="s">
        <v>87</v>
      </c>
      <c r="B37" s="29" t="s">
        <v>136</v>
      </c>
      <c r="C37" s="54" t="s">
        <v>53</v>
      </c>
      <c r="D37" s="23">
        <f>E37*4</f>
        <v>12000000</v>
      </c>
      <c r="E37" s="26">
        <v>3000000</v>
      </c>
      <c r="F37" s="53" t="s">
        <v>7</v>
      </c>
      <c r="G37" s="19"/>
      <c r="I37" s="25"/>
    </row>
    <row r="38" spans="1:9" ht="74.25" customHeight="1" x14ac:dyDescent="0.3">
      <c r="A38" s="53" t="s">
        <v>114</v>
      </c>
      <c r="B38" s="129" t="s">
        <v>132</v>
      </c>
      <c r="C38" s="129"/>
      <c r="D38" s="129"/>
      <c r="E38" s="129"/>
      <c r="F38" s="129"/>
      <c r="G38" s="129"/>
      <c r="I38" s="25"/>
    </row>
    <row r="39" spans="1:9" ht="41.25" customHeight="1" x14ac:dyDescent="0.3">
      <c r="A39" s="53" t="s">
        <v>17</v>
      </c>
      <c r="B39" s="129" t="s">
        <v>132</v>
      </c>
      <c r="C39" s="129"/>
      <c r="D39" s="129"/>
      <c r="E39" s="129"/>
      <c r="F39" s="129"/>
      <c r="G39" s="129"/>
      <c r="I39" s="25"/>
    </row>
    <row r="40" spans="1:9" ht="91.5" customHeight="1" x14ac:dyDescent="0.3">
      <c r="A40" s="127" t="s">
        <v>18</v>
      </c>
      <c r="B40" s="27" t="s">
        <v>134</v>
      </c>
      <c r="C40" s="54" t="s">
        <v>11</v>
      </c>
      <c r="D40" s="23">
        <f>E40*4</f>
        <v>140000000</v>
      </c>
      <c r="E40" s="26">
        <v>35000000</v>
      </c>
      <c r="F40" s="54" t="s">
        <v>7</v>
      </c>
      <c r="G40" s="36"/>
      <c r="I40" s="25"/>
    </row>
    <row r="41" spans="1:9" ht="60.75" customHeight="1" x14ac:dyDescent="0.3">
      <c r="A41" s="127"/>
      <c r="B41" s="27" t="str">
        <f>'[1]HARM 2019 aktualizacja'!B41</f>
        <v>lipiec</v>
      </c>
      <c r="C41" s="54" t="str">
        <f>'[1]HARM 2019 aktualizacja'!C41</f>
        <v>3. Zakup taboru autobusowego na potrzeby transportu publicznego.</v>
      </c>
      <c r="D41" s="23">
        <f>4*E41</f>
        <v>50000000</v>
      </c>
      <c r="E41" s="26">
        <v>12500000</v>
      </c>
      <c r="F41" s="54" t="s">
        <v>7</v>
      </c>
      <c r="G41" s="36" t="s">
        <v>205</v>
      </c>
      <c r="I41" s="25"/>
    </row>
    <row r="42" spans="1:9" ht="51" customHeight="1" x14ac:dyDescent="0.3">
      <c r="A42" s="127"/>
      <c r="B42" s="27" t="s">
        <v>134</v>
      </c>
      <c r="C42" s="54" t="s">
        <v>54</v>
      </c>
      <c r="D42" s="23">
        <f t="shared" ref="D42" si="1">E42*4</f>
        <v>28000000</v>
      </c>
      <c r="E42" s="26">
        <v>7000000</v>
      </c>
      <c r="F42" s="53" t="s">
        <v>7</v>
      </c>
      <c r="G42" s="36"/>
      <c r="I42" s="25"/>
    </row>
    <row r="43" spans="1:9" ht="56.25" customHeight="1" x14ac:dyDescent="0.3">
      <c r="A43" s="123" t="s">
        <v>88</v>
      </c>
      <c r="B43" s="27" t="s">
        <v>137</v>
      </c>
      <c r="C43" s="54" t="s">
        <v>138</v>
      </c>
      <c r="D43" s="23">
        <f>E43*4</f>
        <v>2000000</v>
      </c>
      <c r="E43" s="26">
        <v>500000</v>
      </c>
      <c r="F43" s="53" t="s">
        <v>7</v>
      </c>
      <c r="G43" s="36"/>
      <c r="I43" s="25"/>
    </row>
    <row r="44" spans="1:9" ht="54" customHeight="1" x14ac:dyDescent="0.3">
      <c r="A44" s="126"/>
      <c r="B44" s="27" t="s">
        <v>134</v>
      </c>
      <c r="C44" s="54" t="s">
        <v>54</v>
      </c>
      <c r="D44" s="82">
        <f>E44*4</f>
        <v>1000000</v>
      </c>
      <c r="E44" s="26">
        <v>250000</v>
      </c>
      <c r="F44" s="53" t="s">
        <v>7</v>
      </c>
      <c r="G44" s="36"/>
      <c r="I44" s="25"/>
    </row>
    <row r="45" spans="1:9" ht="54" customHeight="1" x14ac:dyDescent="0.3">
      <c r="A45" s="126"/>
      <c r="B45" s="27" t="s">
        <v>135</v>
      </c>
      <c r="C45" s="54" t="s">
        <v>204</v>
      </c>
      <c r="D45" s="82">
        <f>E45*4</f>
        <v>3000000</v>
      </c>
      <c r="E45" s="26">
        <v>750000</v>
      </c>
      <c r="F45" s="90" t="s">
        <v>7</v>
      </c>
      <c r="G45" s="36" t="s">
        <v>205</v>
      </c>
      <c r="I45" s="25"/>
    </row>
    <row r="46" spans="1:9" ht="53.25" customHeight="1" x14ac:dyDescent="0.3">
      <c r="A46" s="124"/>
      <c r="B46" s="27" t="s">
        <v>135</v>
      </c>
      <c r="C46" s="54" t="s">
        <v>182</v>
      </c>
      <c r="D46" s="82">
        <f>E46*4</f>
        <v>2500000</v>
      </c>
      <c r="E46" s="26">
        <v>625000</v>
      </c>
      <c r="F46" s="79" t="s">
        <v>7</v>
      </c>
      <c r="G46" s="83"/>
      <c r="I46" s="25"/>
    </row>
    <row r="47" spans="1:9" ht="47.25" customHeight="1" x14ac:dyDescent="0.3">
      <c r="A47" s="123" t="s">
        <v>89</v>
      </c>
      <c r="B47" s="27" t="s">
        <v>134</v>
      </c>
      <c r="C47" s="54" t="s">
        <v>54</v>
      </c>
      <c r="D47" s="24">
        <f>4*E47</f>
        <v>1600000</v>
      </c>
      <c r="E47" s="26">
        <v>400000</v>
      </c>
      <c r="F47" s="53" t="s">
        <v>7</v>
      </c>
      <c r="G47" s="36"/>
      <c r="I47" s="25"/>
    </row>
    <row r="48" spans="1:9" ht="57" customHeight="1" x14ac:dyDescent="0.3">
      <c r="A48" s="124"/>
      <c r="B48" s="27" t="s">
        <v>134</v>
      </c>
      <c r="C48" s="54" t="s">
        <v>138</v>
      </c>
      <c r="D48" s="84">
        <f>4*E48</f>
        <v>5200000</v>
      </c>
      <c r="E48" s="26">
        <v>1300000</v>
      </c>
      <c r="F48" s="54" t="s">
        <v>7</v>
      </c>
      <c r="G48" s="73"/>
      <c r="I48" s="25"/>
    </row>
    <row r="49" spans="1:10" ht="65.099999999999994" customHeight="1" x14ac:dyDescent="0.3">
      <c r="A49" s="53" t="s">
        <v>90</v>
      </c>
      <c r="B49" s="27" t="s">
        <v>134</v>
      </c>
      <c r="C49" s="54" t="s">
        <v>54</v>
      </c>
      <c r="D49" s="84">
        <f t="shared" ref="D49" si="2">E49*4</f>
        <v>2000000</v>
      </c>
      <c r="E49" s="26">
        <v>500000</v>
      </c>
      <c r="F49" s="54" t="s">
        <v>7</v>
      </c>
      <c r="G49" s="69"/>
      <c r="I49" s="25"/>
    </row>
    <row r="50" spans="1:10" ht="65.099999999999994" customHeight="1" x14ac:dyDescent="0.3">
      <c r="A50" s="53" t="s">
        <v>91</v>
      </c>
      <c r="B50" s="52" t="s">
        <v>133</v>
      </c>
      <c r="C50" s="54" t="s">
        <v>174</v>
      </c>
      <c r="D50" s="23">
        <f>E50*4</f>
        <v>12000000</v>
      </c>
      <c r="E50" s="26">
        <v>3000000</v>
      </c>
      <c r="F50" s="53" t="s">
        <v>7</v>
      </c>
      <c r="G50" s="36"/>
      <c r="I50" s="25"/>
    </row>
    <row r="51" spans="1:10" ht="63" customHeight="1" x14ac:dyDescent="0.3">
      <c r="A51" s="53" t="s">
        <v>167</v>
      </c>
      <c r="B51" s="80" t="s">
        <v>178</v>
      </c>
      <c r="C51" s="54" t="s">
        <v>166</v>
      </c>
      <c r="D51" s="23">
        <f>E51*4</f>
        <v>58000000</v>
      </c>
      <c r="E51" s="26">
        <v>14500000</v>
      </c>
      <c r="F51" s="65" t="s">
        <v>7</v>
      </c>
      <c r="G51" s="19" t="s">
        <v>206</v>
      </c>
      <c r="I51" s="25"/>
    </row>
    <row r="52" spans="1:10" ht="24.95" customHeight="1" x14ac:dyDescent="0.3">
      <c r="A52" s="128" t="s">
        <v>64</v>
      </c>
      <c r="B52" s="128"/>
      <c r="C52" s="128"/>
      <c r="D52" s="128"/>
      <c r="E52" s="128"/>
      <c r="F52" s="128"/>
      <c r="G52" s="128"/>
      <c r="I52" s="25"/>
    </row>
    <row r="53" spans="1:10" ht="85.5" customHeight="1" x14ac:dyDescent="0.3">
      <c r="A53" s="53" t="s">
        <v>34</v>
      </c>
      <c r="B53" s="29" t="s">
        <v>133</v>
      </c>
      <c r="C53" s="12" t="s">
        <v>9</v>
      </c>
      <c r="D53" s="23">
        <f t="shared" ref="D53:D58" si="3">E53*4</f>
        <v>10000000</v>
      </c>
      <c r="E53" s="26">
        <v>2500000</v>
      </c>
      <c r="F53" s="53" t="s">
        <v>7</v>
      </c>
      <c r="G53" s="36"/>
      <c r="I53" s="25"/>
    </row>
    <row r="54" spans="1:10" ht="84" customHeight="1" x14ac:dyDescent="0.3">
      <c r="A54" s="53" t="s">
        <v>35</v>
      </c>
      <c r="B54" s="27" t="s">
        <v>133</v>
      </c>
      <c r="C54" s="12" t="s">
        <v>9</v>
      </c>
      <c r="D54" s="23">
        <f>E54*4</f>
        <v>6400000</v>
      </c>
      <c r="E54" s="26">
        <v>1600000</v>
      </c>
      <c r="F54" s="53" t="s">
        <v>7</v>
      </c>
      <c r="G54" s="36"/>
      <c r="H54" s="98"/>
      <c r="I54" s="25"/>
      <c r="J54" s="25"/>
    </row>
    <row r="55" spans="1:10" ht="78" customHeight="1" x14ac:dyDescent="0.3">
      <c r="A55" s="53" t="s">
        <v>36</v>
      </c>
      <c r="B55" s="29" t="s">
        <v>133</v>
      </c>
      <c r="C55" s="12" t="s">
        <v>9</v>
      </c>
      <c r="D55" s="23">
        <f>E55*4</f>
        <v>12400000</v>
      </c>
      <c r="E55" s="26">
        <v>3100000</v>
      </c>
      <c r="F55" s="53" t="s">
        <v>7</v>
      </c>
      <c r="G55" s="36"/>
      <c r="I55" s="25"/>
    </row>
    <row r="56" spans="1:10" ht="80.25" customHeight="1" x14ac:dyDescent="0.3">
      <c r="A56" s="93" t="s">
        <v>37</v>
      </c>
      <c r="B56" s="27" t="s">
        <v>133</v>
      </c>
      <c r="C56" s="12" t="s">
        <v>9</v>
      </c>
      <c r="D56" s="23">
        <f t="shared" si="3"/>
        <v>2000000</v>
      </c>
      <c r="E56" s="26">
        <v>500000</v>
      </c>
      <c r="F56" s="53" t="s">
        <v>7</v>
      </c>
      <c r="G56" s="36"/>
      <c r="I56" s="25"/>
    </row>
    <row r="57" spans="1:10" ht="66" customHeight="1" x14ac:dyDescent="0.3">
      <c r="A57" s="123" t="s">
        <v>38</v>
      </c>
      <c r="B57" s="29" t="s">
        <v>139</v>
      </c>
      <c r="C57" s="85" t="s">
        <v>189</v>
      </c>
      <c r="D57" s="23">
        <f t="shared" si="3"/>
        <v>7200000</v>
      </c>
      <c r="E57" s="26">
        <v>1800000</v>
      </c>
      <c r="F57" s="53" t="s">
        <v>7</v>
      </c>
      <c r="G57" s="36"/>
      <c r="I57" s="25"/>
    </row>
    <row r="58" spans="1:10" ht="58.5" customHeight="1" x14ac:dyDescent="0.3">
      <c r="A58" s="126"/>
      <c r="B58" s="29" t="s">
        <v>133</v>
      </c>
      <c r="C58" s="12" t="s">
        <v>141</v>
      </c>
      <c r="D58" s="23">
        <f t="shared" si="3"/>
        <v>3000000</v>
      </c>
      <c r="E58" s="26">
        <v>750000</v>
      </c>
      <c r="F58" s="53" t="s">
        <v>7</v>
      </c>
      <c r="G58" s="37"/>
      <c r="I58" s="25"/>
    </row>
    <row r="59" spans="1:10" ht="58.5" customHeight="1" x14ac:dyDescent="0.3">
      <c r="A59" s="124"/>
      <c r="B59" s="29" t="s">
        <v>133</v>
      </c>
      <c r="C59" s="12" t="s">
        <v>208</v>
      </c>
      <c r="D59" s="23">
        <f>E59*4</f>
        <v>8700000</v>
      </c>
      <c r="E59" s="26">
        <v>2175000</v>
      </c>
      <c r="F59" s="108" t="s">
        <v>7</v>
      </c>
      <c r="G59" s="94"/>
      <c r="I59" s="25"/>
    </row>
    <row r="60" spans="1:10" ht="65.099999999999994" customHeight="1" x14ac:dyDescent="0.3">
      <c r="A60" s="95" t="s">
        <v>39</v>
      </c>
      <c r="B60" s="29" t="s">
        <v>139</v>
      </c>
      <c r="C60" s="85" t="s">
        <v>189</v>
      </c>
      <c r="D60" s="23">
        <f t="shared" ref="D60" si="4">E60*4</f>
        <v>1000000</v>
      </c>
      <c r="E60" s="26">
        <v>250000</v>
      </c>
      <c r="F60" s="53" t="s">
        <v>7</v>
      </c>
      <c r="G60" s="36"/>
      <c r="I60" s="25"/>
    </row>
    <row r="61" spans="1:10" ht="65.099999999999994" customHeight="1" x14ac:dyDescent="0.3">
      <c r="A61" s="53" t="s">
        <v>40</v>
      </c>
      <c r="B61" s="129" t="s">
        <v>132</v>
      </c>
      <c r="C61" s="129"/>
      <c r="D61" s="129"/>
      <c r="E61" s="129"/>
      <c r="F61" s="129"/>
      <c r="G61" s="129"/>
      <c r="I61" s="25"/>
    </row>
    <row r="62" spans="1:10" ht="65.099999999999994" customHeight="1" x14ac:dyDescent="0.3">
      <c r="A62" s="53" t="s">
        <v>19</v>
      </c>
      <c r="B62" s="125" t="s">
        <v>132</v>
      </c>
      <c r="C62" s="125"/>
      <c r="D62" s="125"/>
      <c r="E62" s="125"/>
      <c r="F62" s="125"/>
      <c r="G62" s="125"/>
      <c r="I62" s="25"/>
    </row>
    <row r="63" spans="1:10" ht="65.099999999999994" customHeight="1" x14ac:dyDescent="0.3">
      <c r="A63" s="53" t="s">
        <v>20</v>
      </c>
      <c r="B63" s="125" t="s">
        <v>132</v>
      </c>
      <c r="C63" s="125"/>
      <c r="D63" s="125"/>
      <c r="E63" s="125"/>
      <c r="F63" s="125"/>
      <c r="G63" s="125"/>
      <c r="I63" s="25"/>
    </row>
    <row r="64" spans="1:10" ht="24.95" customHeight="1" x14ac:dyDescent="0.3">
      <c r="A64" s="128" t="s">
        <v>65</v>
      </c>
      <c r="B64" s="128"/>
      <c r="C64" s="128"/>
      <c r="D64" s="128"/>
      <c r="E64" s="128"/>
      <c r="F64" s="128"/>
      <c r="G64" s="128"/>
      <c r="I64" s="25"/>
    </row>
    <row r="65" spans="1:9" ht="48" customHeight="1" x14ac:dyDescent="0.3">
      <c r="A65" s="46" t="s">
        <v>159</v>
      </c>
      <c r="B65" s="125" t="s">
        <v>132</v>
      </c>
      <c r="C65" s="125"/>
      <c r="D65" s="125"/>
      <c r="E65" s="125"/>
      <c r="F65" s="125"/>
      <c r="G65" s="125"/>
      <c r="I65" s="25"/>
    </row>
    <row r="66" spans="1:9" ht="65.099999999999994" customHeight="1" x14ac:dyDescent="0.3">
      <c r="A66" s="46" t="s">
        <v>162</v>
      </c>
      <c r="B66" s="47" t="s">
        <v>139</v>
      </c>
      <c r="C66" s="48" t="s">
        <v>168</v>
      </c>
      <c r="D66" s="49">
        <f>E66*4</f>
        <v>16000000</v>
      </c>
      <c r="E66" s="50">
        <v>4000000</v>
      </c>
      <c r="F66" s="5" t="s">
        <v>7</v>
      </c>
      <c r="G66" s="54"/>
      <c r="I66" s="25"/>
    </row>
    <row r="67" spans="1:9" ht="24.95" customHeight="1" x14ac:dyDescent="0.3">
      <c r="A67" s="128" t="s">
        <v>66</v>
      </c>
      <c r="B67" s="128"/>
      <c r="C67" s="128"/>
      <c r="D67" s="128"/>
      <c r="E67" s="128"/>
      <c r="F67" s="128"/>
      <c r="G67" s="128"/>
      <c r="I67" s="25"/>
    </row>
    <row r="68" spans="1:9" ht="94.5" customHeight="1" x14ac:dyDescent="0.3">
      <c r="A68" s="53" t="s">
        <v>92</v>
      </c>
      <c r="B68" s="52" t="s">
        <v>143</v>
      </c>
      <c r="C68" s="54" t="s">
        <v>146</v>
      </c>
      <c r="D68" s="24">
        <f>E68*4</f>
        <v>892680</v>
      </c>
      <c r="E68" s="18">
        <v>223170</v>
      </c>
      <c r="F68" s="54" t="s">
        <v>3</v>
      </c>
      <c r="G68" s="54"/>
      <c r="H68" s="98"/>
      <c r="I68" s="25"/>
    </row>
    <row r="69" spans="1:9" ht="65.099999999999994" customHeight="1" x14ac:dyDescent="0.3">
      <c r="A69" s="77" t="s">
        <v>186</v>
      </c>
      <c r="B69" s="125" t="s">
        <v>132</v>
      </c>
      <c r="C69" s="125"/>
      <c r="D69" s="125"/>
      <c r="E69" s="125"/>
      <c r="F69" s="125"/>
      <c r="G69" s="125"/>
      <c r="I69" s="25"/>
    </row>
    <row r="70" spans="1:9" ht="95.25" customHeight="1" x14ac:dyDescent="0.3">
      <c r="A70" s="53" t="s">
        <v>93</v>
      </c>
      <c r="B70" s="52" t="s">
        <v>143</v>
      </c>
      <c r="C70" s="54" t="s">
        <v>146</v>
      </c>
      <c r="D70" s="24">
        <f>E70*4</f>
        <v>129096</v>
      </c>
      <c r="E70" s="26">
        <v>32274</v>
      </c>
      <c r="F70" s="54" t="s">
        <v>3</v>
      </c>
      <c r="G70" s="54"/>
      <c r="I70" s="25"/>
    </row>
    <row r="71" spans="1:9" ht="99.75" customHeight="1" x14ac:dyDescent="0.3">
      <c r="A71" s="79" t="s">
        <v>190</v>
      </c>
      <c r="B71" s="78" t="s">
        <v>178</v>
      </c>
      <c r="C71" s="79" t="s">
        <v>146</v>
      </c>
      <c r="D71" s="24">
        <f>E71*4</f>
        <v>800000</v>
      </c>
      <c r="E71" s="18">
        <v>200000</v>
      </c>
      <c r="F71" s="79" t="s">
        <v>3</v>
      </c>
      <c r="G71" s="79" t="s">
        <v>58</v>
      </c>
      <c r="I71" s="25"/>
    </row>
    <row r="72" spans="1:9" ht="102.75" customHeight="1" x14ac:dyDescent="0.3">
      <c r="A72" s="53" t="s">
        <v>94</v>
      </c>
      <c r="B72" s="52" t="s">
        <v>143</v>
      </c>
      <c r="C72" s="54" t="s">
        <v>146</v>
      </c>
      <c r="D72" s="24">
        <f>E72*4</f>
        <v>28068000</v>
      </c>
      <c r="E72" s="18">
        <v>7017000</v>
      </c>
      <c r="F72" s="54" t="s">
        <v>3</v>
      </c>
      <c r="G72" s="54"/>
      <c r="I72" s="25"/>
    </row>
    <row r="73" spans="1:9" ht="98.25" customHeight="1" x14ac:dyDescent="0.3">
      <c r="A73" s="53" t="s">
        <v>95</v>
      </c>
      <c r="B73" s="62" t="s">
        <v>143</v>
      </c>
      <c r="C73" s="54" t="s">
        <v>146</v>
      </c>
      <c r="D73" s="24">
        <f>E73*4</f>
        <v>2947620</v>
      </c>
      <c r="E73" s="18">
        <v>736905</v>
      </c>
      <c r="F73" s="54" t="s">
        <v>3</v>
      </c>
      <c r="G73" s="54"/>
      <c r="I73" s="25"/>
    </row>
    <row r="74" spans="1:9" ht="96" customHeight="1" x14ac:dyDescent="0.3">
      <c r="A74" s="79" t="s">
        <v>191</v>
      </c>
      <c r="B74" s="86" t="s">
        <v>178</v>
      </c>
      <c r="C74" s="54" t="s">
        <v>146</v>
      </c>
      <c r="D74" s="24">
        <f t="shared" ref="D74" si="5">E74*4</f>
        <v>3136000</v>
      </c>
      <c r="E74" s="18">
        <v>784000</v>
      </c>
      <c r="F74" s="54" t="s">
        <v>3</v>
      </c>
      <c r="G74" s="87"/>
      <c r="I74" s="25"/>
    </row>
    <row r="75" spans="1:9" ht="93" customHeight="1" x14ac:dyDescent="0.3">
      <c r="A75" s="53" t="s">
        <v>96</v>
      </c>
      <c r="B75" s="70" t="s">
        <v>45</v>
      </c>
      <c r="C75" s="54" t="s">
        <v>10</v>
      </c>
      <c r="D75" s="24">
        <f>E75*4</f>
        <v>4248000</v>
      </c>
      <c r="E75" s="18">
        <v>1062000</v>
      </c>
      <c r="F75" s="54" t="s">
        <v>3</v>
      </c>
      <c r="G75" s="54" t="s">
        <v>58</v>
      </c>
      <c r="I75" s="25"/>
    </row>
    <row r="76" spans="1:9" ht="75" customHeight="1" x14ac:dyDescent="0.3">
      <c r="A76" s="53" t="s">
        <v>130</v>
      </c>
      <c r="B76" s="80" t="s">
        <v>134</v>
      </c>
      <c r="C76" s="54" t="s">
        <v>10</v>
      </c>
      <c r="D76" s="24">
        <v>866000</v>
      </c>
      <c r="E76" s="18">
        <f>D76/4</f>
        <v>216500</v>
      </c>
      <c r="F76" s="54" t="s">
        <v>3</v>
      </c>
      <c r="G76" s="54" t="s">
        <v>58</v>
      </c>
      <c r="I76" s="25"/>
    </row>
    <row r="77" spans="1:9" ht="87.75" customHeight="1" x14ac:dyDescent="0.3">
      <c r="A77" s="53" t="s">
        <v>97</v>
      </c>
      <c r="B77" s="70" t="s">
        <v>45</v>
      </c>
      <c r="C77" s="54" t="s">
        <v>10</v>
      </c>
      <c r="D77" s="24">
        <f>E77*4</f>
        <v>341400</v>
      </c>
      <c r="E77" s="18">
        <v>85350</v>
      </c>
      <c r="F77" s="54" t="s">
        <v>3</v>
      </c>
      <c r="G77" s="54" t="s">
        <v>58</v>
      </c>
      <c r="I77" s="25"/>
    </row>
    <row r="78" spans="1:9" ht="86.25" customHeight="1" x14ac:dyDescent="0.3">
      <c r="A78" s="53" t="s">
        <v>98</v>
      </c>
      <c r="B78" s="70" t="s">
        <v>45</v>
      </c>
      <c r="C78" s="54" t="s">
        <v>10</v>
      </c>
      <c r="D78" s="24">
        <f>E78*4</f>
        <v>640360</v>
      </c>
      <c r="E78" s="18">
        <v>160090</v>
      </c>
      <c r="F78" s="54" t="s">
        <v>3</v>
      </c>
      <c r="G78" s="54" t="s">
        <v>59</v>
      </c>
      <c r="I78" s="25"/>
    </row>
    <row r="79" spans="1:9" ht="93" customHeight="1" x14ac:dyDescent="0.3">
      <c r="A79" s="53" t="s">
        <v>99</v>
      </c>
      <c r="B79" s="70" t="s">
        <v>45</v>
      </c>
      <c r="C79" s="54" t="s">
        <v>10</v>
      </c>
      <c r="D79" s="24">
        <f>E79*4</f>
        <v>3917600</v>
      </c>
      <c r="E79" s="18">
        <v>979400</v>
      </c>
      <c r="F79" s="53" t="s">
        <v>3</v>
      </c>
      <c r="G79" s="54" t="s">
        <v>59</v>
      </c>
      <c r="I79" s="25"/>
    </row>
    <row r="80" spans="1:9" ht="65.099999999999994" customHeight="1" x14ac:dyDescent="0.3">
      <c r="A80" s="79" t="s">
        <v>192</v>
      </c>
      <c r="B80" s="80" t="s">
        <v>178</v>
      </c>
      <c r="C80" s="54" t="s">
        <v>10</v>
      </c>
      <c r="D80" s="24">
        <f t="shared" ref="D80" si="6">E80*4</f>
        <v>5480000</v>
      </c>
      <c r="E80" s="18">
        <v>1370000</v>
      </c>
      <c r="F80" s="79" t="s">
        <v>3</v>
      </c>
      <c r="G80" s="54" t="s">
        <v>59</v>
      </c>
      <c r="I80" s="25"/>
    </row>
    <row r="81" spans="1:9" ht="47.25" customHeight="1" x14ac:dyDescent="0.3">
      <c r="A81" s="53" t="s">
        <v>100</v>
      </c>
      <c r="B81" s="64" t="s">
        <v>133</v>
      </c>
      <c r="C81" s="54" t="s">
        <v>147</v>
      </c>
      <c r="D81" s="24">
        <f t="shared" ref="D81:D82" si="7">E81*4</f>
        <v>1000000</v>
      </c>
      <c r="E81" s="18">
        <v>250000</v>
      </c>
      <c r="F81" s="54" t="s">
        <v>3</v>
      </c>
      <c r="G81" s="54" t="s">
        <v>59</v>
      </c>
      <c r="I81" s="25"/>
    </row>
    <row r="82" spans="1:9" ht="51" customHeight="1" x14ac:dyDescent="0.3">
      <c r="A82" s="53" t="s">
        <v>160</v>
      </c>
      <c r="B82" s="64" t="s">
        <v>133</v>
      </c>
      <c r="C82" s="54" t="s">
        <v>147</v>
      </c>
      <c r="D82" s="24">
        <f t="shared" si="7"/>
        <v>8906000</v>
      </c>
      <c r="E82" s="18">
        <v>2226500</v>
      </c>
      <c r="F82" s="65" t="s">
        <v>3</v>
      </c>
      <c r="G82" s="54" t="s">
        <v>58</v>
      </c>
      <c r="I82" s="25"/>
    </row>
    <row r="83" spans="1:9" ht="52.5" customHeight="1" x14ac:dyDescent="0.3">
      <c r="A83" s="79" t="s">
        <v>193</v>
      </c>
      <c r="B83" s="80" t="s">
        <v>178</v>
      </c>
      <c r="C83" s="54" t="s">
        <v>147</v>
      </c>
      <c r="D83" s="24">
        <f>E83*4</f>
        <v>667252</v>
      </c>
      <c r="E83" s="18">
        <v>166813</v>
      </c>
      <c r="F83" s="79" t="s">
        <v>3</v>
      </c>
      <c r="G83" s="54" t="s">
        <v>58</v>
      </c>
      <c r="I83" s="25"/>
    </row>
    <row r="84" spans="1:9" ht="24.95" customHeight="1" x14ac:dyDescent="0.3">
      <c r="A84" s="128" t="s">
        <v>67</v>
      </c>
      <c r="B84" s="128"/>
      <c r="C84" s="128"/>
      <c r="D84" s="128"/>
      <c r="E84" s="128"/>
      <c r="F84" s="128"/>
      <c r="G84" s="128"/>
      <c r="I84" s="25"/>
    </row>
    <row r="85" spans="1:9" ht="51" x14ac:dyDescent="0.3">
      <c r="A85" s="108" t="s">
        <v>211</v>
      </c>
      <c r="B85" s="117" t="s">
        <v>132</v>
      </c>
      <c r="C85" s="118"/>
      <c r="D85" s="118"/>
      <c r="E85" s="118"/>
      <c r="F85" s="118"/>
      <c r="G85" s="119"/>
      <c r="H85" s="98"/>
      <c r="I85" s="25"/>
    </row>
    <row r="86" spans="1:9" ht="141.75" customHeight="1" x14ac:dyDescent="0.3">
      <c r="A86" s="53" t="s">
        <v>101</v>
      </c>
      <c r="B86" s="52" t="s">
        <v>143</v>
      </c>
      <c r="C86" s="54" t="s">
        <v>194</v>
      </c>
      <c r="D86" s="24">
        <f>E86*4</f>
        <v>460000</v>
      </c>
      <c r="E86" s="18">
        <v>115000</v>
      </c>
      <c r="F86" s="5" t="s">
        <v>4</v>
      </c>
      <c r="G86" s="54" t="s">
        <v>57</v>
      </c>
      <c r="I86" s="25"/>
    </row>
    <row r="87" spans="1:9" ht="66.75" customHeight="1" x14ac:dyDescent="0.3">
      <c r="A87" s="53" t="s">
        <v>102</v>
      </c>
      <c r="B87" s="125" t="s">
        <v>132</v>
      </c>
      <c r="C87" s="125"/>
      <c r="D87" s="125"/>
      <c r="E87" s="125"/>
      <c r="F87" s="125"/>
      <c r="G87" s="125"/>
      <c r="I87" s="25"/>
    </row>
    <row r="88" spans="1:9" ht="127.5" x14ac:dyDescent="0.3">
      <c r="A88" s="53" t="s">
        <v>21</v>
      </c>
      <c r="B88" s="107" t="s">
        <v>133</v>
      </c>
      <c r="C88" s="54" t="s">
        <v>194</v>
      </c>
      <c r="D88" s="23">
        <f>E88*4</f>
        <v>14000000</v>
      </c>
      <c r="E88" s="26">
        <v>3500000</v>
      </c>
      <c r="F88" s="5" t="s">
        <v>4</v>
      </c>
      <c r="G88" s="54" t="s">
        <v>57</v>
      </c>
      <c r="I88" s="25"/>
    </row>
    <row r="89" spans="1:9" s="2" customFormat="1" ht="65.099999999999994" customHeight="1" x14ac:dyDescent="0.3">
      <c r="A89" s="53" t="s">
        <v>41</v>
      </c>
      <c r="B89" s="125" t="s">
        <v>132</v>
      </c>
      <c r="C89" s="125"/>
      <c r="D89" s="125"/>
      <c r="E89" s="125"/>
      <c r="F89" s="125"/>
      <c r="G89" s="125"/>
      <c r="H89" s="100"/>
      <c r="I89" s="25"/>
    </row>
    <row r="90" spans="1:9" ht="65.099999999999994" customHeight="1" x14ac:dyDescent="0.3">
      <c r="A90" s="53" t="s">
        <v>103</v>
      </c>
      <c r="B90" s="125" t="s">
        <v>132</v>
      </c>
      <c r="C90" s="125"/>
      <c r="D90" s="125"/>
      <c r="E90" s="125"/>
      <c r="F90" s="125"/>
      <c r="G90" s="125"/>
      <c r="I90" s="25"/>
    </row>
    <row r="91" spans="1:9" ht="65.099999999999994" customHeight="1" x14ac:dyDescent="0.3">
      <c r="A91" s="53" t="s">
        <v>104</v>
      </c>
      <c r="B91" s="125" t="s">
        <v>132</v>
      </c>
      <c r="C91" s="125"/>
      <c r="D91" s="125"/>
      <c r="E91" s="125"/>
      <c r="F91" s="125"/>
      <c r="G91" s="125"/>
      <c r="I91" s="25"/>
    </row>
    <row r="92" spans="1:9" ht="80.25" customHeight="1" x14ac:dyDescent="0.3">
      <c r="A92" s="79" t="s">
        <v>195</v>
      </c>
      <c r="B92" s="80" t="s">
        <v>178</v>
      </c>
      <c r="C92" s="54" t="s">
        <v>179</v>
      </c>
      <c r="D92" s="24">
        <f>E92*4</f>
        <v>27044040</v>
      </c>
      <c r="E92" s="18">
        <v>6761010</v>
      </c>
      <c r="F92" s="79" t="s">
        <v>3</v>
      </c>
      <c r="G92" s="54" t="s">
        <v>58</v>
      </c>
      <c r="I92" s="25"/>
    </row>
    <row r="93" spans="1:9" ht="65.099999999999994" customHeight="1" x14ac:dyDescent="0.3">
      <c r="A93" s="53" t="s">
        <v>105</v>
      </c>
      <c r="B93" s="125" t="s">
        <v>132</v>
      </c>
      <c r="C93" s="125"/>
      <c r="D93" s="125"/>
      <c r="E93" s="125"/>
      <c r="F93" s="125"/>
      <c r="G93" s="125"/>
      <c r="I93" s="25"/>
    </row>
    <row r="94" spans="1:9" ht="66.75" customHeight="1" x14ac:dyDescent="0.3">
      <c r="A94" s="109" t="s">
        <v>212</v>
      </c>
      <c r="B94" s="125" t="s">
        <v>132</v>
      </c>
      <c r="C94" s="125"/>
      <c r="D94" s="125"/>
      <c r="E94" s="125"/>
      <c r="F94" s="125"/>
      <c r="G94" s="125"/>
      <c r="I94" s="25"/>
    </row>
    <row r="95" spans="1:9" ht="48" customHeight="1" x14ac:dyDescent="0.3">
      <c r="A95" s="123" t="s">
        <v>172</v>
      </c>
      <c r="B95" s="129" t="s">
        <v>45</v>
      </c>
      <c r="C95" s="54" t="s">
        <v>154</v>
      </c>
      <c r="D95" s="23">
        <f t="shared" ref="D95:D100" si="8">E95*4</f>
        <v>19539908</v>
      </c>
      <c r="E95" s="26">
        <v>4884977</v>
      </c>
      <c r="F95" s="54" t="s">
        <v>4</v>
      </c>
      <c r="G95" s="28" t="s">
        <v>57</v>
      </c>
      <c r="I95" s="25"/>
    </row>
    <row r="96" spans="1:9" ht="43.5" customHeight="1" x14ac:dyDescent="0.3">
      <c r="A96" s="126"/>
      <c r="B96" s="129"/>
      <c r="C96" s="54" t="s">
        <v>155</v>
      </c>
      <c r="D96" s="23">
        <f t="shared" si="8"/>
        <v>7200000</v>
      </c>
      <c r="E96" s="26">
        <v>1800000</v>
      </c>
      <c r="F96" s="54" t="s">
        <v>4</v>
      </c>
      <c r="G96" s="28" t="s">
        <v>57</v>
      </c>
      <c r="I96" s="25"/>
    </row>
    <row r="97" spans="1:9" ht="44.25" customHeight="1" x14ac:dyDescent="0.3">
      <c r="A97" s="126"/>
      <c r="B97" s="52" t="s">
        <v>143</v>
      </c>
      <c r="C97" s="54" t="s">
        <v>154</v>
      </c>
      <c r="D97" s="23">
        <f t="shared" si="8"/>
        <v>26555720</v>
      </c>
      <c r="E97" s="26">
        <v>6638930</v>
      </c>
      <c r="F97" s="54" t="s">
        <v>4</v>
      </c>
      <c r="G97" s="28" t="s">
        <v>57</v>
      </c>
      <c r="I97" s="25"/>
    </row>
    <row r="98" spans="1:9" ht="44.25" customHeight="1" x14ac:dyDescent="0.3">
      <c r="A98" s="126"/>
      <c r="B98" s="80" t="s">
        <v>55</v>
      </c>
      <c r="C98" s="54" t="s">
        <v>154</v>
      </c>
      <c r="D98" s="23">
        <f t="shared" si="8"/>
        <v>17819152.399999999</v>
      </c>
      <c r="E98" s="26">
        <v>4454788.0999999996</v>
      </c>
      <c r="F98" s="54" t="s">
        <v>4</v>
      </c>
      <c r="G98" s="28" t="s">
        <v>57</v>
      </c>
      <c r="I98" s="25"/>
    </row>
    <row r="99" spans="1:9" ht="46.5" customHeight="1" x14ac:dyDescent="0.3">
      <c r="A99" s="126"/>
      <c r="B99" s="52" t="s">
        <v>133</v>
      </c>
      <c r="C99" s="54" t="s">
        <v>79</v>
      </c>
      <c r="D99" s="23">
        <f t="shared" si="8"/>
        <v>14800000</v>
      </c>
      <c r="E99" s="26">
        <v>3700000</v>
      </c>
      <c r="F99" s="54" t="s">
        <v>4</v>
      </c>
      <c r="G99" s="28"/>
      <c r="I99" s="25"/>
    </row>
    <row r="100" spans="1:9" ht="72" customHeight="1" x14ac:dyDescent="0.3">
      <c r="A100" s="124"/>
      <c r="B100" s="107" t="s">
        <v>133</v>
      </c>
      <c r="C100" s="54" t="s">
        <v>209</v>
      </c>
      <c r="D100" s="23">
        <f t="shared" si="8"/>
        <v>5160000</v>
      </c>
      <c r="E100" s="26">
        <v>1290000</v>
      </c>
      <c r="F100" s="54" t="s">
        <v>4</v>
      </c>
      <c r="G100" s="28" t="s">
        <v>57</v>
      </c>
      <c r="I100" s="25"/>
    </row>
    <row r="101" spans="1:9" ht="24.95" customHeight="1" x14ac:dyDescent="0.3">
      <c r="A101" s="128" t="s">
        <v>68</v>
      </c>
      <c r="B101" s="128"/>
      <c r="C101" s="128"/>
      <c r="D101" s="128"/>
      <c r="E101" s="128"/>
      <c r="F101" s="128"/>
      <c r="G101" s="128"/>
      <c r="I101" s="25"/>
    </row>
    <row r="102" spans="1:9" ht="48" customHeight="1" x14ac:dyDescent="0.3">
      <c r="A102" s="108" t="s">
        <v>213</v>
      </c>
      <c r="B102" s="125" t="s">
        <v>132</v>
      </c>
      <c r="C102" s="125"/>
      <c r="D102" s="125"/>
      <c r="E102" s="125"/>
      <c r="F102" s="125"/>
      <c r="G102" s="125"/>
      <c r="I102" s="25"/>
    </row>
    <row r="103" spans="1:9" ht="52.5" customHeight="1" x14ac:dyDescent="0.3">
      <c r="A103" s="108" t="s">
        <v>214</v>
      </c>
      <c r="B103" s="125" t="s">
        <v>132</v>
      </c>
      <c r="C103" s="125"/>
      <c r="D103" s="125"/>
      <c r="E103" s="125"/>
      <c r="F103" s="125"/>
      <c r="G103" s="125"/>
      <c r="H103" s="98"/>
      <c r="I103" s="25"/>
    </row>
    <row r="104" spans="1:9" s="6" customFormat="1" ht="38.25" x14ac:dyDescent="0.3">
      <c r="A104" s="108" t="s">
        <v>215</v>
      </c>
      <c r="B104" s="125" t="s">
        <v>132</v>
      </c>
      <c r="C104" s="125"/>
      <c r="D104" s="125"/>
      <c r="E104" s="125"/>
      <c r="F104" s="125"/>
      <c r="G104" s="125"/>
      <c r="H104" s="101"/>
      <c r="I104" s="25"/>
    </row>
    <row r="105" spans="1:9" ht="45" customHeight="1" x14ac:dyDescent="0.3">
      <c r="A105" s="108" t="s">
        <v>216</v>
      </c>
      <c r="B105" s="125" t="s">
        <v>132</v>
      </c>
      <c r="C105" s="125"/>
      <c r="D105" s="125"/>
      <c r="E105" s="125"/>
      <c r="F105" s="125"/>
      <c r="G105" s="125"/>
      <c r="I105" s="25"/>
    </row>
    <row r="106" spans="1:9" ht="48.75" customHeight="1" x14ac:dyDescent="0.3">
      <c r="A106" s="79" t="s">
        <v>196</v>
      </c>
      <c r="B106" s="125" t="s">
        <v>132</v>
      </c>
      <c r="C106" s="125"/>
      <c r="D106" s="125"/>
      <c r="E106" s="125"/>
      <c r="F106" s="125"/>
      <c r="G106" s="125"/>
      <c r="I106" s="25"/>
    </row>
    <row r="107" spans="1:9" ht="62.25" customHeight="1" x14ac:dyDescent="0.3">
      <c r="A107" s="79" t="s">
        <v>197</v>
      </c>
      <c r="B107" s="125" t="s">
        <v>132</v>
      </c>
      <c r="C107" s="125"/>
      <c r="D107" s="125"/>
      <c r="E107" s="125"/>
      <c r="F107" s="125"/>
      <c r="G107" s="125"/>
      <c r="I107" s="25"/>
    </row>
    <row r="108" spans="1:9" ht="238.5" customHeight="1" x14ac:dyDescent="0.3">
      <c r="A108" s="53" t="s">
        <v>22</v>
      </c>
      <c r="B108" s="51" t="s">
        <v>134</v>
      </c>
      <c r="C108" s="54" t="s">
        <v>217</v>
      </c>
      <c r="D108" s="23">
        <f>E108*4</f>
        <v>21003248</v>
      </c>
      <c r="E108" s="26">
        <v>5250812</v>
      </c>
      <c r="F108" s="53" t="s">
        <v>4</v>
      </c>
      <c r="G108" s="54" t="s">
        <v>57</v>
      </c>
      <c r="I108" s="25"/>
    </row>
    <row r="109" spans="1:9" ht="65.099999999999994" customHeight="1" x14ac:dyDescent="0.3">
      <c r="A109" s="53" t="s">
        <v>158</v>
      </c>
      <c r="B109" s="125" t="s">
        <v>132</v>
      </c>
      <c r="C109" s="125"/>
      <c r="D109" s="125"/>
      <c r="E109" s="125"/>
      <c r="F109" s="125"/>
      <c r="G109" s="125"/>
      <c r="I109" s="25"/>
    </row>
    <row r="110" spans="1:9" ht="409.5" customHeight="1" x14ac:dyDescent="0.3">
      <c r="A110" s="53" t="s">
        <v>23</v>
      </c>
      <c r="B110" s="52" t="s">
        <v>45</v>
      </c>
      <c r="C110" s="39" t="s">
        <v>156</v>
      </c>
      <c r="D110" s="23">
        <f>E110*4</f>
        <v>16760016</v>
      </c>
      <c r="E110" s="26">
        <v>4190004</v>
      </c>
      <c r="F110" s="54" t="s">
        <v>4</v>
      </c>
      <c r="G110" s="54" t="s">
        <v>59</v>
      </c>
      <c r="I110" s="25"/>
    </row>
    <row r="111" spans="1:9" ht="51.75" customHeight="1" x14ac:dyDescent="0.3">
      <c r="A111" s="108" t="s">
        <v>106</v>
      </c>
      <c r="B111" s="52" t="s">
        <v>45</v>
      </c>
      <c r="C111" s="54" t="s">
        <v>6</v>
      </c>
      <c r="D111" s="23">
        <f>E111*4</f>
        <v>616000</v>
      </c>
      <c r="E111" s="26">
        <v>154000</v>
      </c>
      <c r="F111" s="54" t="s">
        <v>4</v>
      </c>
      <c r="G111" s="54" t="s">
        <v>59</v>
      </c>
      <c r="I111" s="25"/>
    </row>
    <row r="112" spans="1:9" ht="66.75" customHeight="1" x14ac:dyDescent="0.3">
      <c r="A112" s="53" t="s">
        <v>107</v>
      </c>
      <c r="B112" s="117" t="s">
        <v>132</v>
      </c>
      <c r="C112" s="118"/>
      <c r="D112" s="118"/>
      <c r="E112" s="118"/>
      <c r="F112" s="118"/>
      <c r="G112" s="119"/>
      <c r="I112" s="25"/>
    </row>
    <row r="113" spans="1:12" ht="408.75" customHeight="1" x14ac:dyDescent="0.3">
      <c r="A113" s="53" t="s">
        <v>108</v>
      </c>
      <c r="B113" s="52" t="s">
        <v>45</v>
      </c>
      <c r="C113" s="38" t="s">
        <v>176</v>
      </c>
      <c r="D113" s="23">
        <f>E113*4</f>
        <v>6000000</v>
      </c>
      <c r="E113" s="26">
        <v>1500000</v>
      </c>
      <c r="F113" s="54" t="s">
        <v>4</v>
      </c>
      <c r="G113" s="54" t="s">
        <v>59</v>
      </c>
      <c r="I113" s="25"/>
    </row>
    <row r="114" spans="1:12" ht="48" customHeight="1" x14ac:dyDescent="0.3">
      <c r="A114" s="53" t="s">
        <v>47</v>
      </c>
      <c r="B114" s="120" t="s">
        <v>132</v>
      </c>
      <c r="C114" s="121"/>
      <c r="D114" s="121"/>
      <c r="E114" s="121"/>
      <c r="F114" s="121"/>
      <c r="G114" s="122"/>
      <c r="I114" s="25"/>
    </row>
    <row r="115" spans="1:12" ht="60.75" customHeight="1" x14ac:dyDescent="0.3">
      <c r="A115" s="53" t="s">
        <v>109</v>
      </c>
      <c r="B115" s="120" t="s">
        <v>132</v>
      </c>
      <c r="C115" s="121"/>
      <c r="D115" s="121"/>
      <c r="E115" s="121"/>
      <c r="F115" s="121"/>
      <c r="G115" s="122"/>
      <c r="I115" s="25"/>
    </row>
    <row r="116" spans="1:12" ht="409.6" customHeight="1" x14ac:dyDescent="0.3">
      <c r="A116" s="53" t="s">
        <v>110</v>
      </c>
      <c r="B116" s="51" t="s">
        <v>134</v>
      </c>
      <c r="C116" s="39" t="s">
        <v>218</v>
      </c>
      <c r="D116" s="115">
        <f>E116*4</f>
        <v>21314000</v>
      </c>
      <c r="E116" s="116">
        <v>5328500</v>
      </c>
      <c r="F116" s="53" t="s">
        <v>4</v>
      </c>
      <c r="G116" s="54" t="s">
        <v>57</v>
      </c>
      <c r="I116" s="25"/>
    </row>
    <row r="117" spans="1:12" ht="108" customHeight="1" x14ac:dyDescent="0.3">
      <c r="A117" s="127" t="s">
        <v>111</v>
      </c>
      <c r="B117" s="51" t="s">
        <v>139</v>
      </c>
      <c r="C117" s="4" t="s">
        <v>175</v>
      </c>
      <c r="D117" s="23">
        <f>E117*4</f>
        <v>16400000</v>
      </c>
      <c r="E117" s="18">
        <v>4100000</v>
      </c>
      <c r="F117" s="54" t="s">
        <v>4</v>
      </c>
      <c r="G117" s="53" t="s">
        <v>57</v>
      </c>
      <c r="I117" s="25"/>
    </row>
    <row r="118" spans="1:12" ht="81" customHeight="1" x14ac:dyDescent="0.3">
      <c r="A118" s="127"/>
      <c r="B118" s="51" t="s">
        <v>164</v>
      </c>
      <c r="C118" s="4" t="s">
        <v>198</v>
      </c>
      <c r="D118" s="23">
        <f>E118*4</f>
        <v>16000000</v>
      </c>
      <c r="E118" s="18">
        <v>4000000</v>
      </c>
      <c r="F118" s="54" t="s">
        <v>4</v>
      </c>
      <c r="G118" s="53" t="s">
        <v>57</v>
      </c>
      <c r="I118" s="25"/>
    </row>
    <row r="119" spans="1:12" ht="65.099999999999994" customHeight="1" x14ac:dyDescent="0.3">
      <c r="A119" s="53" t="s">
        <v>112</v>
      </c>
      <c r="B119" s="125" t="s">
        <v>132</v>
      </c>
      <c r="C119" s="125"/>
      <c r="D119" s="125"/>
      <c r="E119" s="125"/>
      <c r="F119" s="125"/>
      <c r="G119" s="125"/>
      <c r="I119" s="25"/>
    </row>
    <row r="120" spans="1:12" ht="24.95" customHeight="1" x14ac:dyDescent="0.3">
      <c r="A120" s="128" t="s">
        <v>69</v>
      </c>
      <c r="B120" s="128"/>
      <c r="C120" s="128"/>
      <c r="D120" s="128"/>
      <c r="E120" s="128"/>
      <c r="F120" s="128"/>
      <c r="G120" s="128"/>
      <c r="I120" s="25"/>
    </row>
    <row r="121" spans="1:12" ht="65.099999999999994" customHeight="1" x14ac:dyDescent="0.3">
      <c r="A121" s="53" t="s">
        <v>24</v>
      </c>
      <c r="B121" s="125" t="s">
        <v>132</v>
      </c>
      <c r="C121" s="125"/>
      <c r="D121" s="125"/>
      <c r="E121" s="125"/>
      <c r="F121" s="125"/>
      <c r="G121" s="125"/>
      <c r="I121" s="25"/>
    </row>
    <row r="122" spans="1:12" ht="73.5" customHeight="1" x14ac:dyDescent="0.3">
      <c r="A122" s="79" t="s">
        <v>199</v>
      </c>
      <c r="B122" s="78" t="s">
        <v>135</v>
      </c>
      <c r="C122" s="19" t="str">
        <f>[2]Arkusz1!C116</f>
        <v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v>
      </c>
      <c r="D122" s="23">
        <f>E122*4</f>
        <v>10000000</v>
      </c>
      <c r="E122" s="26">
        <v>2500000</v>
      </c>
      <c r="F122" s="19" t="str">
        <f>[2]Arkusz1!F116</f>
        <v>Wydział Europejskiego Funduszu Rozwoju Regionalnego</v>
      </c>
      <c r="G122" s="19" t="s">
        <v>59</v>
      </c>
      <c r="H122" s="98"/>
      <c r="I122" s="25"/>
    </row>
    <row r="123" spans="1:12" ht="73.5" customHeight="1" x14ac:dyDescent="0.3">
      <c r="A123" s="111" t="s">
        <v>219</v>
      </c>
      <c r="B123" s="112" t="s">
        <v>133</v>
      </c>
      <c r="C123" s="4" t="s">
        <v>183</v>
      </c>
      <c r="D123" s="23">
        <f>E123*4</f>
        <v>1200000</v>
      </c>
      <c r="E123" s="26">
        <v>300000</v>
      </c>
      <c r="F123" s="54" t="s">
        <v>7</v>
      </c>
      <c r="G123" s="61"/>
      <c r="I123" s="25"/>
    </row>
    <row r="124" spans="1:12" ht="80.25" customHeight="1" x14ac:dyDescent="0.3">
      <c r="A124" s="54" t="s">
        <v>113</v>
      </c>
      <c r="B124" s="27" t="s">
        <v>133</v>
      </c>
      <c r="C124" s="54" t="s">
        <v>183</v>
      </c>
      <c r="D124" s="23">
        <f>E124*4</f>
        <v>2000000</v>
      </c>
      <c r="E124" s="26">
        <v>500000</v>
      </c>
      <c r="F124" s="54" t="s">
        <v>7</v>
      </c>
      <c r="G124" s="76"/>
      <c r="H124" s="102"/>
      <c r="I124" s="25"/>
      <c r="J124" s="71"/>
      <c r="K124" s="71"/>
      <c r="L124" s="71"/>
    </row>
    <row r="125" spans="1:12" ht="72" customHeight="1" x14ac:dyDescent="0.3">
      <c r="A125" s="53" t="s">
        <v>115</v>
      </c>
      <c r="B125" s="27" t="s">
        <v>178</v>
      </c>
      <c r="C125" s="54" t="s">
        <v>183</v>
      </c>
      <c r="D125" s="23">
        <f>E125*4</f>
        <v>6000000</v>
      </c>
      <c r="E125" s="26">
        <v>1500000</v>
      </c>
      <c r="F125" s="54" t="s">
        <v>7</v>
      </c>
      <c r="G125" s="76"/>
      <c r="I125" s="25"/>
    </row>
    <row r="126" spans="1:12" ht="103.5" customHeight="1" x14ac:dyDescent="0.3">
      <c r="A126" s="53" t="s">
        <v>116</v>
      </c>
      <c r="B126" s="125" t="s">
        <v>132</v>
      </c>
      <c r="C126" s="125"/>
      <c r="D126" s="125"/>
      <c r="E126" s="125"/>
      <c r="F126" s="125"/>
      <c r="G126" s="125"/>
      <c r="I126" s="25"/>
    </row>
    <row r="127" spans="1:12" ht="65.099999999999994" customHeight="1" x14ac:dyDescent="0.3">
      <c r="A127" s="53" t="s">
        <v>117</v>
      </c>
      <c r="B127" s="125" t="s">
        <v>132</v>
      </c>
      <c r="C127" s="125"/>
      <c r="D127" s="125"/>
      <c r="E127" s="125"/>
      <c r="F127" s="125"/>
      <c r="G127" s="125"/>
      <c r="I127" s="25"/>
    </row>
    <row r="128" spans="1:12" ht="99" customHeight="1" x14ac:dyDescent="0.3">
      <c r="A128" s="53" t="s">
        <v>118</v>
      </c>
      <c r="B128" s="88" t="s">
        <v>55</v>
      </c>
      <c r="C128" s="19" t="str">
        <f>[2]Arkusz1!C122</f>
        <v xml:space="preserve">1. Roboty budowlane (za wyjątkiem budowy nowych obiektów) w obiektach poprzemysłowych/powojskowych/popegeerowskich/ pokolejowych wraz z zagospodarowaniem przyległego otoczenia.
2. Zagospodarowywanie przestrzeni miejskich, w tym roboty budowlane (za wyjątkiem budowy nowych obiektów) w obiektach wraz z zagospodarowaniem przyległego otoczenia.
3. Roboty budowlane (za wyjątkiem budowy nowych obiektów) w zdegradowanych budynkach wraz z zagospodarowaniem przyległego otoczenia. </v>
      </c>
      <c r="D128" s="23">
        <f>E128*4</f>
        <v>600000</v>
      </c>
      <c r="E128" s="26">
        <v>150000</v>
      </c>
      <c r="F128" s="19" t="str">
        <f>[2]Arkusz1!F122</f>
        <v>Wydział Europejskiego Funduszu Rozwoju Regionalnego</v>
      </c>
      <c r="G128" s="19"/>
      <c r="I128" s="25"/>
    </row>
    <row r="129" spans="1:9" ht="108.75" customHeight="1" x14ac:dyDescent="0.3">
      <c r="A129" s="54" t="s">
        <v>119</v>
      </c>
      <c r="B129" s="27" t="s">
        <v>133</v>
      </c>
      <c r="C129" s="54" t="s">
        <v>184</v>
      </c>
      <c r="D129" s="23">
        <f>E129*4</f>
        <v>720000</v>
      </c>
      <c r="E129" s="26">
        <v>180000</v>
      </c>
      <c r="F129" s="54" t="s">
        <v>7</v>
      </c>
      <c r="G129" s="54" t="s">
        <v>59</v>
      </c>
      <c r="H129" s="103"/>
      <c r="I129" s="25"/>
    </row>
    <row r="130" spans="1:9" ht="96.75" customHeight="1" x14ac:dyDescent="0.3">
      <c r="A130" s="53" t="s">
        <v>161</v>
      </c>
      <c r="B130" s="51" t="s">
        <v>143</v>
      </c>
      <c r="C130" s="85" t="s">
        <v>200</v>
      </c>
      <c r="D130" s="23">
        <f>E130*4</f>
        <v>4500000</v>
      </c>
      <c r="E130" s="26">
        <v>1125000</v>
      </c>
      <c r="F130" s="53" t="s">
        <v>7</v>
      </c>
      <c r="G130" s="19"/>
      <c r="I130" s="25"/>
    </row>
    <row r="131" spans="1:9" ht="54" customHeight="1" x14ac:dyDescent="0.3">
      <c r="A131" s="53" t="s">
        <v>169</v>
      </c>
      <c r="B131" s="125" t="s">
        <v>132</v>
      </c>
      <c r="C131" s="125"/>
      <c r="D131" s="125"/>
      <c r="E131" s="125"/>
      <c r="F131" s="125"/>
      <c r="G131" s="125"/>
      <c r="I131" s="25"/>
    </row>
    <row r="132" spans="1:9" ht="69" customHeight="1" x14ac:dyDescent="0.3">
      <c r="A132" s="53" t="s">
        <v>163</v>
      </c>
      <c r="B132" s="125" t="s">
        <v>132</v>
      </c>
      <c r="C132" s="125"/>
      <c r="D132" s="125"/>
      <c r="E132" s="125"/>
      <c r="F132" s="125"/>
      <c r="G132" s="125"/>
      <c r="I132" s="25"/>
    </row>
    <row r="133" spans="1:9" ht="24.95" customHeight="1" x14ac:dyDescent="0.3">
      <c r="A133" s="128" t="s">
        <v>70</v>
      </c>
      <c r="B133" s="128"/>
      <c r="C133" s="128"/>
      <c r="D133" s="128"/>
      <c r="E133" s="128"/>
      <c r="F133" s="128"/>
      <c r="G133" s="128"/>
      <c r="I133" s="25"/>
    </row>
    <row r="134" spans="1:9" ht="69.75" customHeight="1" x14ac:dyDescent="0.3">
      <c r="A134" s="111" t="s">
        <v>220</v>
      </c>
      <c r="B134" s="130" t="s">
        <v>132</v>
      </c>
      <c r="C134" s="131"/>
      <c r="D134" s="131"/>
      <c r="E134" s="131"/>
      <c r="F134" s="131"/>
      <c r="G134" s="132"/>
      <c r="H134" s="98"/>
      <c r="I134" s="25"/>
    </row>
    <row r="135" spans="1:9" ht="79.5" customHeight="1" x14ac:dyDescent="0.3">
      <c r="A135" s="111" t="s">
        <v>221</v>
      </c>
      <c r="B135" s="117" t="s">
        <v>132</v>
      </c>
      <c r="C135" s="118"/>
      <c r="D135" s="118"/>
      <c r="E135" s="118"/>
      <c r="F135" s="118"/>
      <c r="G135" s="119"/>
      <c r="I135" s="25"/>
    </row>
    <row r="136" spans="1:9" ht="78.75" customHeight="1" x14ac:dyDescent="0.3">
      <c r="A136" s="54" t="s">
        <v>222</v>
      </c>
      <c r="B136" s="117" t="s">
        <v>132</v>
      </c>
      <c r="C136" s="118"/>
      <c r="D136" s="118"/>
      <c r="E136" s="118"/>
      <c r="F136" s="118"/>
      <c r="G136" s="119"/>
      <c r="I136" s="25"/>
    </row>
    <row r="137" spans="1:9" ht="63.75" x14ac:dyDescent="0.3">
      <c r="A137" s="111" t="s">
        <v>223</v>
      </c>
      <c r="B137" s="117" t="s">
        <v>132</v>
      </c>
      <c r="C137" s="118"/>
      <c r="D137" s="118"/>
      <c r="E137" s="118"/>
      <c r="F137" s="118"/>
      <c r="G137" s="119"/>
      <c r="I137" s="25"/>
    </row>
    <row r="138" spans="1:9" ht="188.25" customHeight="1" x14ac:dyDescent="0.3">
      <c r="A138" s="123" t="s">
        <v>25</v>
      </c>
      <c r="B138" s="52" t="s">
        <v>143</v>
      </c>
      <c r="C138" s="54" t="s">
        <v>201</v>
      </c>
      <c r="D138" s="23">
        <f>E138*4</f>
        <v>2000000</v>
      </c>
      <c r="E138" s="26">
        <v>500000</v>
      </c>
      <c r="F138" s="54" t="s">
        <v>4</v>
      </c>
      <c r="G138" s="54"/>
      <c r="I138" s="25"/>
    </row>
    <row r="139" spans="1:9" ht="83.25" customHeight="1" x14ac:dyDescent="0.3">
      <c r="A139" s="124"/>
      <c r="B139" s="112" t="s">
        <v>133</v>
      </c>
      <c r="C139" s="54" t="s">
        <v>8</v>
      </c>
      <c r="D139" s="23">
        <f>E139*4</f>
        <v>14400000</v>
      </c>
      <c r="E139" s="26">
        <v>3600000</v>
      </c>
      <c r="F139" s="54" t="s">
        <v>4</v>
      </c>
      <c r="G139" s="54" t="s">
        <v>57</v>
      </c>
      <c r="I139" s="25"/>
    </row>
    <row r="140" spans="1:9" ht="75.75" customHeight="1" x14ac:dyDescent="0.3">
      <c r="A140" s="53" t="s">
        <v>48</v>
      </c>
      <c r="B140" s="125" t="s">
        <v>132</v>
      </c>
      <c r="C140" s="125"/>
      <c r="D140" s="125"/>
      <c r="E140" s="125"/>
      <c r="F140" s="125"/>
      <c r="G140" s="125"/>
      <c r="I140" s="25"/>
    </row>
    <row r="141" spans="1:9" ht="111.75" customHeight="1" x14ac:dyDescent="0.3">
      <c r="A141" s="53" t="s">
        <v>26</v>
      </c>
      <c r="B141" s="110" t="s">
        <v>134</v>
      </c>
      <c r="C141" s="111" t="s">
        <v>210</v>
      </c>
      <c r="D141" s="23">
        <f>E141*4</f>
        <v>10000000</v>
      </c>
      <c r="E141" s="26">
        <v>2500000</v>
      </c>
      <c r="F141" s="54" t="s">
        <v>4</v>
      </c>
      <c r="G141" s="54" t="s">
        <v>57</v>
      </c>
      <c r="I141" s="25"/>
    </row>
    <row r="142" spans="1:9" s="2" customFormat="1" ht="75" customHeight="1" x14ac:dyDescent="0.3">
      <c r="A142" s="53" t="s">
        <v>49</v>
      </c>
      <c r="B142" s="125" t="s">
        <v>132</v>
      </c>
      <c r="C142" s="125"/>
      <c r="D142" s="125"/>
      <c r="E142" s="125"/>
      <c r="F142" s="125"/>
      <c r="G142" s="125"/>
      <c r="H142" s="100"/>
      <c r="I142" s="25"/>
    </row>
    <row r="143" spans="1:9" s="2" customFormat="1" ht="112.5" customHeight="1" x14ac:dyDescent="0.3">
      <c r="A143" s="53" t="s">
        <v>50</v>
      </c>
      <c r="B143" s="51" t="s">
        <v>139</v>
      </c>
      <c r="C143" s="53" t="s">
        <v>44</v>
      </c>
      <c r="D143" s="23">
        <f>E143*4</f>
        <v>10000000</v>
      </c>
      <c r="E143" s="18">
        <v>2500000</v>
      </c>
      <c r="F143" s="53" t="s">
        <v>4</v>
      </c>
      <c r="G143" s="53" t="s">
        <v>57</v>
      </c>
      <c r="H143" s="100"/>
      <c r="I143" s="25"/>
    </row>
    <row r="144" spans="1:9" ht="45" customHeight="1" x14ac:dyDescent="0.3">
      <c r="A144" s="111" t="s">
        <v>224</v>
      </c>
      <c r="B144" s="117" t="s">
        <v>132</v>
      </c>
      <c r="C144" s="118"/>
      <c r="D144" s="118"/>
      <c r="E144" s="118"/>
      <c r="F144" s="118"/>
      <c r="G144" s="119"/>
      <c r="I144" s="25"/>
    </row>
    <row r="145" spans="1:9" ht="63" customHeight="1" x14ac:dyDescent="0.3">
      <c r="A145" s="111" t="s">
        <v>225</v>
      </c>
      <c r="B145" s="120" t="s">
        <v>132</v>
      </c>
      <c r="C145" s="121"/>
      <c r="D145" s="121"/>
      <c r="E145" s="121"/>
      <c r="F145" s="121"/>
      <c r="G145" s="122"/>
      <c r="I145" s="25"/>
    </row>
    <row r="146" spans="1:9" ht="65.099999999999994" customHeight="1" x14ac:dyDescent="0.3">
      <c r="A146" s="111" t="s">
        <v>226</v>
      </c>
      <c r="B146" s="117" t="s">
        <v>132</v>
      </c>
      <c r="C146" s="118"/>
      <c r="D146" s="118"/>
      <c r="E146" s="118"/>
      <c r="F146" s="118"/>
      <c r="G146" s="119"/>
      <c r="I146" s="25"/>
    </row>
    <row r="147" spans="1:9" ht="42" customHeight="1" x14ac:dyDescent="0.3">
      <c r="A147" s="111" t="s">
        <v>227</v>
      </c>
      <c r="B147" s="117" t="s">
        <v>132</v>
      </c>
      <c r="C147" s="118"/>
      <c r="D147" s="118"/>
      <c r="E147" s="118"/>
      <c r="F147" s="118"/>
      <c r="G147" s="119"/>
      <c r="I147" s="25"/>
    </row>
    <row r="148" spans="1:9" ht="176.25" customHeight="1" x14ac:dyDescent="0.3">
      <c r="A148" s="53" t="s">
        <v>120</v>
      </c>
      <c r="B148" s="92" t="s">
        <v>133</v>
      </c>
      <c r="C148" s="54" t="s">
        <v>202</v>
      </c>
      <c r="D148" s="23">
        <f t="shared" ref="D148:D154" si="9">E148*4</f>
        <v>31200000</v>
      </c>
      <c r="E148" s="26">
        <v>7800000</v>
      </c>
      <c r="F148" s="54" t="s">
        <v>4</v>
      </c>
      <c r="G148" s="54" t="s">
        <v>57</v>
      </c>
      <c r="I148" s="25"/>
    </row>
    <row r="149" spans="1:9" ht="258" customHeight="1" x14ac:dyDescent="0.3">
      <c r="A149" s="53" t="s">
        <v>148</v>
      </c>
      <c r="B149" s="91" t="s">
        <v>139</v>
      </c>
      <c r="C149" s="54" t="s">
        <v>157</v>
      </c>
      <c r="D149" s="24">
        <f t="shared" si="9"/>
        <v>9421200</v>
      </c>
      <c r="E149" s="18">
        <v>2355300</v>
      </c>
      <c r="F149" s="54" t="s">
        <v>3</v>
      </c>
      <c r="G149" s="54" t="s">
        <v>57</v>
      </c>
      <c r="I149" s="25"/>
    </row>
    <row r="150" spans="1:9" ht="67.5" customHeight="1" x14ac:dyDescent="0.3">
      <c r="A150" s="53" t="s">
        <v>121</v>
      </c>
      <c r="B150" s="63" t="s">
        <v>139</v>
      </c>
      <c r="C150" s="54" t="s">
        <v>30</v>
      </c>
      <c r="D150" s="24">
        <f t="shared" si="9"/>
        <v>1659120</v>
      </c>
      <c r="E150" s="18">
        <v>414780</v>
      </c>
      <c r="F150" s="54" t="s">
        <v>3</v>
      </c>
      <c r="G150" s="54"/>
      <c r="I150" s="25"/>
    </row>
    <row r="151" spans="1:9" ht="65.099999999999994" customHeight="1" x14ac:dyDescent="0.3">
      <c r="A151" s="53" t="s">
        <v>129</v>
      </c>
      <c r="B151" s="106" t="s">
        <v>134</v>
      </c>
      <c r="C151" s="54" t="s">
        <v>30</v>
      </c>
      <c r="D151" s="23">
        <f t="shared" si="9"/>
        <v>2040000</v>
      </c>
      <c r="E151" s="26">
        <v>510000</v>
      </c>
      <c r="F151" s="54" t="s">
        <v>3</v>
      </c>
      <c r="G151" s="113" t="s">
        <v>57</v>
      </c>
      <c r="H151" s="104"/>
      <c r="I151" s="25"/>
    </row>
    <row r="152" spans="1:9" ht="61.5" customHeight="1" x14ac:dyDescent="0.3">
      <c r="A152" s="53" t="s">
        <v>122</v>
      </c>
      <c r="B152" s="106" t="s">
        <v>134</v>
      </c>
      <c r="C152" s="54" t="s">
        <v>30</v>
      </c>
      <c r="D152" s="23">
        <f t="shared" si="9"/>
        <v>952000</v>
      </c>
      <c r="E152" s="26">
        <v>238000</v>
      </c>
      <c r="F152" s="54" t="s">
        <v>3</v>
      </c>
      <c r="G152" s="113" t="s">
        <v>57</v>
      </c>
      <c r="H152" s="104"/>
      <c r="I152" s="25"/>
    </row>
    <row r="153" spans="1:9" ht="78" customHeight="1" x14ac:dyDescent="0.3">
      <c r="A153" s="53" t="s">
        <v>123</v>
      </c>
      <c r="B153" s="106" t="s">
        <v>134</v>
      </c>
      <c r="C153" s="54" t="s">
        <v>30</v>
      </c>
      <c r="D153" s="23">
        <f t="shared" si="9"/>
        <v>1796000</v>
      </c>
      <c r="E153" s="26">
        <v>449000</v>
      </c>
      <c r="F153" s="54" t="s">
        <v>3</v>
      </c>
      <c r="G153" s="113" t="s">
        <v>57</v>
      </c>
      <c r="H153" s="104"/>
      <c r="I153" s="25"/>
    </row>
    <row r="154" spans="1:9" ht="86.25" customHeight="1" x14ac:dyDescent="0.3">
      <c r="A154" s="53" t="s">
        <v>43</v>
      </c>
      <c r="B154" s="63" t="s">
        <v>139</v>
      </c>
      <c r="C154" s="54" t="s">
        <v>30</v>
      </c>
      <c r="D154" s="24">
        <f t="shared" si="9"/>
        <v>4384000</v>
      </c>
      <c r="E154" s="18">
        <v>1096000</v>
      </c>
      <c r="F154" s="54" t="s">
        <v>3</v>
      </c>
      <c r="G154" s="54"/>
      <c r="I154" s="25"/>
    </row>
    <row r="155" spans="1:9" s="3" customFormat="1" ht="24.95" customHeight="1" x14ac:dyDescent="0.3">
      <c r="A155" s="128" t="s">
        <v>71</v>
      </c>
      <c r="B155" s="128"/>
      <c r="C155" s="128"/>
      <c r="D155" s="128"/>
      <c r="E155" s="128"/>
      <c r="F155" s="128"/>
      <c r="G155" s="128"/>
      <c r="H155" s="105"/>
      <c r="I155" s="25"/>
    </row>
    <row r="156" spans="1:9" ht="65.099999999999994" customHeight="1" x14ac:dyDescent="0.3">
      <c r="A156" s="53" t="s">
        <v>27</v>
      </c>
      <c r="B156" s="125" t="s">
        <v>132</v>
      </c>
      <c r="C156" s="125"/>
      <c r="D156" s="125"/>
      <c r="E156" s="125"/>
      <c r="F156" s="125"/>
      <c r="G156" s="125"/>
      <c r="I156" s="25"/>
    </row>
    <row r="157" spans="1:9" ht="57.75" customHeight="1" x14ac:dyDescent="0.3">
      <c r="A157" s="53" t="s">
        <v>124</v>
      </c>
      <c r="B157" s="51" t="s">
        <v>143</v>
      </c>
      <c r="C157" s="19" t="s">
        <v>144</v>
      </c>
      <c r="D157" s="82">
        <f>E157*4</f>
        <v>1600000</v>
      </c>
      <c r="E157" s="18">
        <v>400000</v>
      </c>
      <c r="F157" s="54" t="s">
        <v>7</v>
      </c>
      <c r="G157" s="19"/>
      <c r="I157" s="25"/>
    </row>
    <row r="158" spans="1:9" ht="60" customHeight="1" x14ac:dyDescent="0.3">
      <c r="A158" s="53" t="s">
        <v>125</v>
      </c>
      <c r="B158" s="51" t="s">
        <v>133</v>
      </c>
      <c r="C158" s="19" t="s">
        <v>144</v>
      </c>
      <c r="D158" s="82">
        <f>E158*4</f>
        <v>1480000</v>
      </c>
      <c r="E158" s="23">
        <v>370000</v>
      </c>
      <c r="F158" s="54" t="s">
        <v>7</v>
      </c>
      <c r="G158" s="19"/>
      <c r="I158" s="25"/>
    </row>
    <row r="159" spans="1:9" ht="58.5" customHeight="1" x14ac:dyDescent="0.3">
      <c r="A159" s="53" t="s">
        <v>126</v>
      </c>
      <c r="B159" s="27" t="s">
        <v>143</v>
      </c>
      <c r="C159" s="12" t="s">
        <v>144</v>
      </c>
      <c r="D159" s="23">
        <f>E159*4</f>
        <v>1300000</v>
      </c>
      <c r="E159" s="26">
        <v>325000</v>
      </c>
      <c r="F159" s="54" t="s">
        <v>7</v>
      </c>
      <c r="G159" s="19"/>
      <c r="I159" s="25"/>
    </row>
    <row r="160" spans="1:9" ht="65.25" customHeight="1" x14ac:dyDescent="0.3">
      <c r="A160" s="53" t="s">
        <v>28</v>
      </c>
      <c r="B160" s="29" t="s">
        <v>45</v>
      </c>
      <c r="C160" s="54" t="s">
        <v>145</v>
      </c>
      <c r="D160" s="23">
        <f>E160*4</f>
        <v>4900000</v>
      </c>
      <c r="E160" s="26">
        <v>1225000</v>
      </c>
      <c r="F160" s="53" t="s">
        <v>7</v>
      </c>
      <c r="G160" s="15"/>
      <c r="I160" s="25"/>
    </row>
    <row r="161" spans="1:9" s="89" customFormat="1" ht="52.5" customHeight="1" x14ac:dyDescent="0.3">
      <c r="A161" s="79" t="s">
        <v>127</v>
      </c>
      <c r="B161" s="78" t="s">
        <v>134</v>
      </c>
      <c r="C161" s="19" t="s">
        <v>145</v>
      </c>
      <c r="D161" s="66">
        <f>4*E161</f>
        <v>1280000</v>
      </c>
      <c r="E161" s="26">
        <v>320000</v>
      </c>
      <c r="F161" s="19" t="str">
        <f>$F$163</f>
        <v>Wydział Europejskiego Funduszu Rozwoju Regionalnego</v>
      </c>
      <c r="G161" s="19"/>
      <c r="H161" s="97"/>
      <c r="I161" s="25"/>
    </row>
    <row r="162" spans="1:9" ht="65.099999999999994" customHeight="1" x14ac:dyDescent="0.3">
      <c r="A162" s="79" t="s">
        <v>203</v>
      </c>
      <c r="B162" s="27" t="s">
        <v>134</v>
      </c>
      <c r="C162" s="4" t="s">
        <v>185</v>
      </c>
      <c r="D162" s="23">
        <f t="shared" ref="D162" si="10">E162*4</f>
        <v>1280000</v>
      </c>
      <c r="E162" s="26">
        <v>320000</v>
      </c>
      <c r="F162" s="54" t="s">
        <v>7</v>
      </c>
      <c r="G162" s="68"/>
      <c r="I162" s="25"/>
    </row>
    <row r="163" spans="1:9" ht="65.099999999999994" customHeight="1" x14ac:dyDescent="0.3">
      <c r="A163" s="53" t="s">
        <v>128</v>
      </c>
      <c r="B163" s="27" t="s">
        <v>139</v>
      </c>
      <c r="C163" s="54" t="s">
        <v>145</v>
      </c>
      <c r="D163" s="23">
        <f>E163*4</f>
        <v>2000000</v>
      </c>
      <c r="E163" s="26">
        <v>500000</v>
      </c>
      <c r="F163" s="5" t="s">
        <v>7</v>
      </c>
      <c r="G163" s="19"/>
      <c r="I163" s="25"/>
    </row>
    <row r="164" spans="1:9" ht="41.25" customHeight="1" x14ac:dyDescent="0.3">
      <c r="A164" s="137" t="s">
        <v>12</v>
      </c>
      <c r="B164" s="137"/>
      <c r="C164" s="137"/>
      <c r="D164" s="137"/>
      <c r="E164" s="137"/>
      <c r="F164" s="137"/>
      <c r="G164" s="137"/>
      <c r="I164" s="25"/>
    </row>
    <row r="165" spans="1:9" ht="24" customHeight="1" x14ac:dyDescent="0.3">
      <c r="A165" s="138" t="s">
        <v>170</v>
      </c>
      <c r="B165" s="138"/>
      <c r="C165" s="138"/>
      <c r="D165" s="138"/>
      <c r="E165" s="138"/>
      <c r="F165" s="138"/>
      <c r="G165" s="138"/>
      <c r="I165" s="25"/>
    </row>
    <row r="166" spans="1:9" ht="39" customHeight="1" x14ac:dyDescent="0.3">
      <c r="A166" s="138" t="s">
        <v>171</v>
      </c>
      <c r="B166" s="138"/>
      <c r="C166" s="138"/>
      <c r="D166" s="138"/>
      <c r="E166" s="138"/>
      <c r="F166" s="138"/>
      <c r="G166" s="138"/>
      <c r="I166" s="25"/>
    </row>
    <row r="167" spans="1:9" ht="27.75" customHeight="1" x14ac:dyDescent="0.3">
      <c r="A167" s="138" t="s">
        <v>31</v>
      </c>
      <c r="B167" s="138"/>
      <c r="C167" s="138"/>
      <c r="D167" s="138"/>
      <c r="E167" s="138"/>
      <c r="F167" s="138"/>
      <c r="G167" s="138"/>
      <c r="I167" s="25"/>
    </row>
    <row r="168" spans="1:9" ht="35.25" customHeight="1" x14ac:dyDescent="0.3">
      <c r="A168" s="138" t="s">
        <v>52</v>
      </c>
      <c r="B168" s="138"/>
      <c r="C168" s="138"/>
      <c r="D168" s="138"/>
      <c r="E168" s="138"/>
      <c r="F168" s="138"/>
      <c r="G168" s="138"/>
      <c r="I168" s="25"/>
    </row>
    <row r="169" spans="1:9" ht="27.75" customHeight="1" x14ac:dyDescent="0.3">
      <c r="A169" s="43"/>
      <c r="B169" s="134"/>
      <c r="C169" s="134"/>
      <c r="D169" s="134"/>
      <c r="E169" s="134"/>
      <c r="F169" s="134"/>
      <c r="G169" s="134"/>
      <c r="I169" s="25"/>
    </row>
    <row r="170" spans="1:9" ht="31.5" customHeight="1" x14ac:dyDescent="0.3">
      <c r="A170" s="135" t="s">
        <v>5</v>
      </c>
      <c r="B170" s="136"/>
      <c r="C170" s="136"/>
      <c r="D170" s="136"/>
      <c r="E170" s="136"/>
      <c r="F170" s="136"/>
      <c r="G170" s="136"/>
      <c r="I170" s="25"/>
    </row>
    <row r="171" spans="1:9" ht="37.5" customHeight="1" x14ac:dyDescent="0.3">
      <c r="A171" s="133" t="s">
        <v>29</v>
      </c>
      <c r="B171" s="134"/>
      <c r="C171" s="134"/>
      <c r="D171" s="134"/>
      <c r="E171" s="134"/>
      <c r="F171" s="134"/>
      <c r="G171" s="134"/>
      <c r="I171" s="25"/>
    </row>
    <row r="172" spans="1:9" ht="34.5" customHeight="1" x14ac:dyDescent="0.3">
      <c r="A172" s="133" t="s">
        <v>14</v>
      </c>
      <c r="B172" s="134"/>
      <c r="C172" s="134"/>
      <c r="D172" s="134"/>
      <c r="E172" s="134"/>
      <c r="F172" s="134"/>
      <c r="G172" s="134"/>
      <c r="I172" s="25"/>
    </row>
    <row r="173" spans="1:9" ht="33.75" customHeight="1" x14ac:dyDescent="0.3">
      <c r="A173" s="133" t="s">
        <v>173</v>
      </c>
      <c r="B173" s="134"/>
      <c r="C173" s="134"/>
      <c r="D173" s="134"/>
      <c r="E173" s="134"/>
      <c r="F173" s="134"/>
      <c r="G173" s="134"/>
      <c r="I173" s="25"/>
    </row>
    <row r="174" spans="1:9" ht="38.25" customHeight="1" x14ac:dyDescent="0.3">
      <c r="A174" s="133" t="s">
        <v>13</v>
      </c>
      <c r="B174" s="134"/>
      <c r="C174" s="134"/>
      <c r="D174" s="134"/>
      <c r="E174" s="134"/>
      <c r="F174" s="134"/>
      <c r="G174" s="134"/>
      <c r="I174" s="25"/>
    </row>
  </sheetData>
  <autoFilter ref="A11:L174"/>
  <customSheetViews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.25" right="0.25" top="0.75" bottom="0.75" header="0.3" footer="0.3"/>
      <printOptions horizontalCentered="1"/>
      <pageSetup paperSize="9" scale="57" fitToHeight="0" orientation="landscape" r:id="rId1"/>
      <headerFooter>
        <oddFooter>Strona &amp;P z &amp;N</oddFooter>
      </headerFooter>
      <autoFilter ref="A11:G161"/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4"/>
      <headerFooter>
        <oddFooter>Strona &amp;P z &amp;N</oddFooter>
      </headerFooter>
    </customSheetView>
  </customSheetViews>
  <mergeCells count="85">
    <mergeCell ref="B107:G107"/>
    <mergeCell ref="B13:G13"/>
    <mergeCell ref="B39:G39"/>
    <mergeCell ref="B26:G26"/>
    <mergeCell ref="A28:G28"/>
    <mergeCell ref="A40:A42"/>
    <mergeCell ref="B31:G31"/>
    <mergeCell ref="B33:G33"/>
    <mergeCell ref="B38:G38"/>
    <mergeCell ref="B32:G32"/>
    <mergeCell ref="B34:G34"/>
    <mergeCell ref="B23:G23"/>
    <mergeCell ref="A24:A25"/>
    <mergeCell ref="A20:G20"/>
    <mergeCell ref="B114:G114"/>
    <mergeCell ref="A43:A46"/>
    <mergeCell ref="A47:A48"/>
    <mergeCell ref="B109:G109"/>
    <mergeCell ref="B93:G93"/>
    <mergeCell ref="B63:G63"/>
    <mergeCell ref="B61:G61"/>
    <mergeCell ref="B69:G69"/>
    <mergeCell ref="B85:G85"/>
    <mergeCell ref="B94:G94"/>
    <mergeCell ref="B102:G102"/>
    <mergeCell ref="B103:G103"/>
    <mergeCell ref="B104:G104"/>
    <mergeCell ref="B105:G105"/>
    <mergeCell ref="B112:G112"/>
    <mergeCell ref="B106:G106"/>
    <mergeCell ref="A166:G166"/>
    <mergeCell ref="A165:G165"/>
    <mergeCell ref="B156:G156"/>
    <mergeCell ref="B142:G142"/>
    <mergeCell ref="C1:G1"/>
    <mergeCell ref="A5:G5"/>
    <mergeCell ref="A6:G6"/>
    <mergeCell ref="A7:G7"/>
    <mergeCell ref="A84:G84"/>
    <mergeCell ref="A64:G64"/>
    <mergeCell ref="A67:G67"/>
    <mergeCell ref="A12:G12"/>
    <mergeCell ref="A18:G18"/>
    <mergeCell ref="B62:G62"/>
    <mergeCell ref="A52:G52"/>
    <mergeCell ref="A14:A16"/>
    <mergeCell ref="B121:G121"/>
    <mergeCell ref="B115:G115"/>
    <mergeCell ref="B127:G127"/>
    <mergeCell ref="B131:G131"/>
    <mergeCell ref="A174:G174"/>
    <mergeCell ref="A120:G120"/>
    <mergeCell ref="A133:G133"/>
    <mergeCell ref="A155:G155"/>
    <mergeCell ref="A170:G170"/>
    <mergeCell ref="A171:G171"/>
    <mergeCell ref="A164:G164"/>
    <mergeCell ref="A173:G173"/>
    <mergeCell ref="A172:G172"/>
    <mergeCell ref="B169:G169"/>
    <mergeCell ref="A167:G167"/>
    <mergeCell ref="A168:G168"/>
    <mergeCell ref="A138:A139"/>
    <mergeCell ref="B132:G132"/>
    <mergeCell ref="B140:G140"/>
    <mergeCell ref="A57:A59"/>
    <mergeCell ref="B65:G65"/>
    <mergeCell ref="B119:G119"/>
    <mergeCell ref="B90:G90"/>
    <mergeCell ref="A117:A118"/>
    <mergeCell ref="B91:G91"/>
    <mergeCell ref="B87:G87"/>
    <mergeCell ref="B89:G89"/>
    <mergeCell ref="A101:G101"/>
    <mergeCell ref="B95:B96"/>
    <mergeCell ref="B126:G126"/>
    <mergeCell ref="A95:A100"/>
    <mergeCell ref="B134:G134"/>
    <mergeCell ref="B146:G146"/>
    <mergeCell ref="B147:G147"/>
    <mergeCell ref="B135:G135"/>
    <mergeCell ref="B136:G136"/>
    <mergeCell ref="B137:G137"/>
    <mergeCell ref="B144:G144"/>
    <mergeCell ref="B145:G1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17" orientation="landscape" r:id="rId5"/>
  <headerFooter>
    <oddFooter>Strona &amp;P z &amp;N</oddFooter>
  </headerFooter>
  <rowBreaks count="2" manualBreakCount="2">
    <brk id="10" max="6" man="1"/>
    <brk id="15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customSheetViews>
    <customSheetView guid="{7316820A-EE0B-416D-A399-99EE4B88203D}">
      <pageMargins left="0.7" right="0.7" top="0.75" bottom="0.75" header="0.3" footer="0.3"/>
    </customSheetView>
    <customSheetView guid="{41DBEE5A-291A-4D35-8839-DB0684846BA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Sorek Piotr</dc:creator>
  <cp:lastModifiedBy>Marczak Sylwia</cp:lastModifiedBy>
  <cp:lastPrinted>2019-05-23T05:07:53Z</cp:lastPrinted>
  <dcterms:created xsi:type="dcterms:W3CDTF">2006-09-16T00:00:00Z</dcterms:created>
  <dcterms:modified xsi:type="dcterms:W3CDTF">2019-05-30T09:26:14Z</dcterms:modified>
</cp:coreProperties>
</file>